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M:\09 Government Relations NEW\5. OIAs\2021\OIAs\OIA2021.62 Lewis Holden MDBF stats\Working\"/>
    </mc:Choice>
  </mc:AlternateContent>
  <xr:revisionPtr revIDLastSave="0" documentId="8_{7A521382-CF3F-9742-96E2-C808D3F7AE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DBF Stats" sheetId="1" r:id="rId1"/>
    <sheet name="Chart - MDBF - 6M RA" sheetId="2" r:id="rId2"/>
  </sheets>
  <externalReferences>
    <externalReference r:id="rId3"/>
    <externalReference r:id="rId4"/>
    <externalReference r:id="rId5"/>
    <externalReference r:id="rId6"/>
  </externalReferences>
  <definedNames>
    <definedName name="business_group">[1]MDBF_Improvement_Data!$F$14:$F$20</definedName>
    <definedName name="fault_region">[1]MDBF_Improvement_Data!$G$14:$G$16</definedName>
    <definedName name="Lists" localSheetId="0">[2]validation!$A$20:$Q$20</definedName>
    <definedName name="Lists">[3]validation!$A$20:$R$20</definedName>
    <definedName name="Loco_Class">[2]validation!$S$21:$S$28</definedName>
    <definedName name="loco_type">[1]MDBF_Improvement_Data!$H$21:$J$21</definedName>
    <definedName name="Preventive_Action">'[3]P Action'!$A$2:$A$20</definedName>
    <definedName name="Valid54DUsed">[3]validation!$E$3:$E$4</definedName>
    <definedName name="ValidFailureCode">[3]validation!$A$3:$A$9</definedName>
    <definedName name="ValidFailureType" localSheetId="0">[2]validation!$A$3:$A$10</definedName>
    <definedName name="ValidFailureType">[3]validation!$C$3:$C$7</definedName>
    <definedName name="ValidMonths">[4]Kms!$AI$3:$AI$88</definedName>
    <definedName name="ValidStatusAgreed" localSheetId="0">[2]validation!$D$3:$D$6</definedName>
    <definedName name="ValidStatusAgreed">[3]validation!$D$3:$D$7</definedName>
    <definedName name="ValidYears">[4]Kms!$AH$3:$AH$83</definedName>
    <definedName name="ValidZone" localSheetId="0">[2]validation!$B$3:$B$7</definedName>
    <definedName name="ValidZone">[3]validation!$B$3:$B$7</definedName>
    <definedName name="_xlnm.Print_Area" localSheetId="0">'MDBF Stats'!$C$1:$N$2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P3" i="1"/>
  <c r="Q3" i="1"/>
  <c r="R3" i="1"/>
  <c r="N4" i="1"/>
  <c r="O4" i="1"/>
  <c r="P4" i="1"/>
  <c r="Q4" i="1"/>
  <c r="R4" i="1"/>
  <c r="N5" i="1"/>
  <c r="O5" i="1"/>
  <c r="P5" i="1"/>
  <c r="Q5" i="1"/>
  <c r="R5" i="1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1" i="1"/>
  <c r="O11" i="1"/>
  <c r="P11" i="1"/>
  <c r="Q11" i="1"/>
  <c r="R11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5" i="1"/>
  <c r="O35" i="1"/>
  <c r="P35" i="1"/>
  <c r="Q35" i="1"/>
  <c r="R35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1" i="1"/>
  <c r="O41" i="1"/>
  <c r="P41" i="1"/>
  <c r="Q41" i="1"/>
  <c r="R41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7" i="1"/>
  <c r="O47" i="1"/>
  <c r="P47" i="1"/>
  <c r="Q47" i="1"/>
  <c r="R47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O29" i="1"/>
  <c r="P29" i="1"/>
  <c r="Q29" i="1"/>
  <c r="R29" i="1"/>
  <c r="N29" i="1"/>
  <c r="N15" i="1"/>
  <c r="O15" i="1"/>
  <c r="P15" i="1"/>
  <c r="Q15" i="1"/>
  <c r="R15" i="1"/>
  <c r="N16" i="1"/>
  <c r="O16" i="1"/>
  <c r="P16" i="1"/>
  <c r="Q16" i="1"/>
  <c r="R16" i="1"/>
  <c r="N17" i="1"/>
  <c r="O17" i="1"/>
  <c r="P17" i="1"/>
  <c r="Q17" i="1"/>
  <c r="R17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3" i="1"/>
  <c r="O23" i="1"/>
  <c r="P23" i="1"/>
  <c r="Q23" i="1"/>
  <c r="R23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</calcChain>
</file>

<file path=xl/sharedStrings.xml><?xml version="1.0" encoding="utf-8"?>
<sst xmlns="http://schemas.openxmlformats.org/spreadsheetml/2006/main" count="41" uniqueCount="19">
  <si>
    <t>Faults</t>
  </si>
  <si>
    <t>Km's</t>
  </si>
  <si>
    <t>EF</t>
  </si>
  <si>
    <t>DX</t>
  </si>
  <si>
    <t>DF</t>
  </si>
  <si>
    <t>DC</t>
  </si>
  <si>
    <t>Locomotive Reliability</t>
  </si>
  <si>
    <t>MDBF - 6 Month Rolling Average</t>
  </si>
  <si>
    <t>DL</t>
  </si>
  <si>
    <t>Q1</t>
  </si>
  <si>
    <t>Q2</t>
  </si>
  <si>
    <t>Q3</t>
  </si>
  <si>
    <t>Q4</t>
  </si>
  <si>
    <t>FY2020</t>
  </si>
  <si>
    <t>FY2018</t>
  </si>
  <si>
    <t>FY2019</t>
  </si>
  <si>
    <t>Year</t>
  </si>
  <si>
    <t>Quarter</t>
  </si>
  <si>
    <t>FY2021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</si>
</sst>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164" fontId="2" fillId="0" borderId="0" xfId="13" applyFont="1" applyAlignment="1">
      <alignment horizontal="center" vertical="center"/>
    </xf>
    <xf numFmtId="0" fontId="2" fillId="0" borderId="0" xfId="1" applyFont="1"/>
    <xf numFmtId="0" fontId="4" fillId="0" borderId="0" xfId="0" applyFont="1" applyAlignment="1">
      <alignment horizontal="center" vertical="center"/>
    </xf>
    <xf numFmtId="166" fontId="4" fillId="0" borderId="0" xfId="12" applyNumberFormat="1" applyFont="1" applyAlignment="1">
      <alignment horizontal="center" vertical="center"/>
    </xf>
    <xf numFmtId="166" fontId="4" fillId="0" borderId="0" xfId="12" applyNumberFormat="1" applyFont="1"/>
    <xf numFmtId="166" fontId="2" fillId="0" borderId="0" xfId="12" applyNumberFormat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166" fontId="2" fillId="0" borderId="1" xfId="12" applyNumberFormat="1" applyFont="1" applyBorder="1"/>
    <xf numFmtId="166" fontId="2" fillId="0" borderId="2" xfId="12" applyNumberFormat="1" applyFont="1" applyBorder="1"/>
    <xf numFmtId="166" fontId="2" fillId="0" borderId="3" xfId="12" applyNumberFormat="1" applyFont="1" applyBorder="1"/>
    <xf numFmtId="166" fontId="4" fillId="0" borderId="1" xfId="12" applyNumberFormat="1" applyFont="1" applyBorder="1"/>
    <xf numFmtId="166" fontId="4" fillId="0" borderId="2" xfId="12" applyNumberFormat="1" applyFont="1" applyBorder="1"/>
    <xf numFmtId="166" fontId="4" fillId="0" borderId="3" xfId="12" applyNumberFormat="1" applyFont="1" applyBorder="1"/>
    <xf numFmtId="166" fontId="2" fillId="0" borderId="4" xfId="12" applyNumberFormat="1" applyFont="1" applyBorder="1"/>
    <xf numFmtId="166" fontId="2" fillId="0" borderId="5" xfId="12" applyNumberFormat="1" applyFont="1" applyBorder="1"/>
    <xf numFmtId="166" fontId="2" fillId="0" borderId="6" xfId="12" applyNumberFormat="1" applyFont="1" applyBorder="1"/>
    <xf numFmtId="166" fontId="2" fillId="0" borderId="7" xfId="12" applyNumberFormat="1" applyFont="1" applyBorder="1"/>
    <xf numFmtId="166" fontId="2" fillId="0" borderId="8" xfId="12" applyNumberFormat="1" applyFont="1" applyBorder="1"/>
    <xf numFmtId="166" fontId="2" fillId="0" borderId="9" xfId="12" applyNumberFormat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166" fontId="6" fillId="5" borderId="13" xfId="12" applyNumberFormat="1" applyFont="1" applyFill="1" applyBorder="1" applyAlignment="1">
      <alignment horizontal="center" vertical="center" wrapText="1"/>
    </xf>
    <xf numFmtId="166" fontId="6" fillId="5" borderId="14" xfId="12" applyNumberFormat="1" applyFont="1" applyFill="1" applyBorder="1" applyAlignment="1">
      <alignment horizontal="center" vertical="center" wrapText="1"/>
    </xf>
    <xf numFmtId="166" fontId="6" fillId="5" borderId="15" xfId="12" applyNumberFormat="1" applyFont="1" applyFill="1" applyBorder="1" applyAlignment="1">
      <alignment horizontal="center" vertical="center" wrapText="1"/>
    </xf>
    <xf numFmtId="166" fontId="6" fillId="7" borderId="13" xfId="12" applyNumberFormat="1" applyFont="1" applyFill="1" applyBorder="1" applyAlignment="1">
      <alignment horizontal="center" vertical="center" wrapText="1"/>
    </xf>
    <xf numFmtId="166" fontId="6" fillId="7" borderId="14" xfId="12" applyNumberFormat="1" applyFont="1" applyFill="1" applyBorder="1" applyAlignment="1">
      <alignment horizontal="center" vertical="center" wrapText="1"/>
    </xf>
    <xf numFmtId="166" fontId="6" fillId="7" borderId="15" xfId="12" applyNumberFormat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166" fontId="2" fillId="0" borderId="19" xfId="12" applyNumberFormat="1" applyFont="1" applyBorder="1"/>
    <xf numFmtId="166" fontId="4" fillId="0" borderId="20" xfId="12" applyNumberFormat="1" applyFont="1" applyBorder="1"/>
    <xf numFmtId="166" fontId="2" fillId="0" borderId="20" xfId="12" applyNumberFormat="1" applyFont="1" applyBorder="1"/>
    <xf numFmtId="166" fontId="2" fillId="0" borderId="21" xfId="12" applyNumberFormat="1" applyFont="1" applyBorder="1"/>
    <xf numFmtId="0" fontId="2" fillId="0" borderId="17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166" fontId="4" fillId="0" borderId="17" xfId="12" applyNumberFormat="1" applyFont="1" applyBorder="1"/>
    <xf numFmtId="166" fontId="4" fillId="0" borderId="22" xfId="12" applyNumberFormat="1" applyFont="1" applyBorder="1"/>
    <xf numFmtId="166" fontId="4" fillId="0" borderId="23" xfId="12" applyNumberFormat="1" applyFont="1" applyBorder="1"/>
    <xf numFmtId="166" fontId="2" fillId="0" borderId="17" xfId="12" applyNumberFormat="1" applyFont="1" applyBorder="1"/>
    <xf numFmtId="166" fontId="2" fillId="0" borderId="22" xfId="12" applyNumberFormat="1" applyFont="1" applyBorder="1"/>
    <xf numFmtId="166" fontId="2" fillId="0" borderId="23" xfId="12" applyNumberFormat="1" applyFont="1" applyBorder="1"/>
    <xf numFmtId="166" fontId="2" fillId="0" borderId="24" xfId="12" applyNumberFormat="1" applyFont="1" applyBorder="1"/>
    <xf numFmtId="166" fontId="4" fillId="0" borderId="24" xfId="12" applyNumberFormat="1" applyFont="1" applyBorder="1"/>
    <xf numFmtId="166" fontId="2" fillId="0" borderId="25" xfId="12" applyNumberFormat="1" applyFont="1" applyBorder="1"/>
    <xf numFmtId="166" fontId="4" fillId="0" borderId="19" xfId="12" applyNumberFormat="1" applyFont="1" applyBorder="1"/>
    <xf numFmtId="166" fontId="4" fillId="0" borderId="21" xfId="12" applyNumberFormat="1" applyFont="1" applyBorder="1"/>
    <xf numFmtId="166" fontId="2" fillId="0" borderId="26" xfId="12" applyNumberFormat="1" applyFont="1" applyBorder="1"/>
    <xf numFmtId="166" fontId="2" fillId="0" borderId="27" xfId="12" applyNumberFormat="1" applyFont="1" applyBorder="1"/>
    <xf numFmtId="166" fontId="2" fillId="0" borderId="28" xfId="12" applyNumberFormat="1" applyFont="1" applyBorder="1"/>
    <xf numFmtId="166" fontId="2" fillId="0" borderId="29" xfId="12" applyNumberFormat="1" applyFont="1" applyBorder="1"/>
    <xf numFmtId="166" fontId="2" fillId="0" borderId="31" xfId="12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66" fontId="5" fillId="6" borderId="10" xfId="12" applyNumberFormat="1" applyFont="1" applyFill="1" applyBorder="1" applyAlignment="1">
      <alignment horizontal="center" vertical="center"/>
    </xf>
    <xf numFmtId="166" fontId="5" fillId="6" borderId="11" xfId="12" applyNumberFormat="1" applyFont="1" applyFill="1" applyBorder="1" applyAlignment="1">
      <alignment horizontal="center" vertical="center"/>
    </xf>
    <xf numFmtId="166" fontId="5" fillId="6" borderId="12" xfId="12" applyNumberFormat="1" applyFont="1" applyFill="1" applyBorder="1" applyAlignment="1">
      <alignment horizontal="center" vertical="center"/>
    </xf>
    <xf numFmtId="166" fontId="5" fillId="4" borderId="10" xfId="12" applyNumberFormat="1" applyFont="1" applyFill="1" applyBorder="1" applyAlignment="1">
      <alignment horizontal="center" vertical="center"/>
    </xf>
    <xf numFmtId="166" fontId="5" fillId="4" borderId="11" xfId="12" applyNumberFormat="1" applyFont="1" applyFill="1" applyBorder="1" applyAlignment="1">
      <alignment horizontal="center" vertical="center"/>
    </xf>
    <xf numFmtId="164" fontId="5" fillId="4" borderId="10" xfId="13" applyFont="1" applyFill="1" applyBorder="1" applyAlignment="1">
      <alignment horizontal="center" vertical="center"/>
    </xf>
    <xf numFmtId="164" fontId="5" fillId="4" borderId="11" xfId="13" applyFont="1" applyFill="1" applyBorder="1" applyAlignment="1">
      <alignment horizontal="center" vertical="center"/>
    </xf>
    <xf numFmtId="164" fontId="5" fillId="2" borderId="10" xfId="13" applyFont="1" applyFill="1" applyBorder="1" applyAlignment="1">
      <alignment horizontal="center" vertical="center"/>
    </xf>
    <xf numFmtId="164" fontId="5" fillId="2" borderId="11" xfId="13" applyFont="1" applyFill="1" applyBorder="1" applyAlignment="1">
      <alignment horizontal="center" vertical="center"/>
    </xf>
    <xf numFmtId="164" fontId="5" fillId="2" borderId="12" xfId="13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</cellXfs>
  <cellStyles count="14">
    <cellStyle name="Comma 2" xfId="2" xr:uid="{00000000-0005-0000-0000-000001000000}"/>
    <cellStyle name="Normal 2" xfId="1" xr:uid="{00000000-0005-0000-0000-000004000000}"/>
    <cellStyle name="Normal 2 2" xfId="3" xr:uid="{00000000-0005-0000-0000-000005000000}"/>
    <cellStyle name="Normal 2 3" xfId="4" xr:uid="{00000000-0005-0000-0000-000006000000}"/>
    <cellStyle name="Normal 2 4" xfId="5" xr:uid="{00000000-0005-0000-0000-000007000000}"/>
    <cellStyle name="Normal 2_LocoWeekly_Faults" xfId="6" xr:uid="{00000000-0005-0000-0000-000008000000}"/>
    <cellStyle name="Normal 3" xfId="7" xr:uid="{00000000-0005-0000-0000-000009000000}"/>
    <cellStyle name="Normal 4" xfId="8" xr:uid="{00000000-0005-0000-0000-00000A000000}"/>
    <cellStyle name="Normal 5" xfId="9" xr:uid="{00000000-0005-0000-0000-00000B000000}"/>
    <cellStyle name="Percent 2" xfId="10" xr:uid="{00000000-0005-0000-0000-00000C000000}"/>
    <cellStyle name="Percent 3" xfId="11" xr:uid="{00000000-0005-0000-0000-00000D000000}"/>
    <cellStyle name="ارز" xfId="13" builtinId="4"/>
    <cellStyle name="کاما" xfId="12" builtinId="3"/>
    <cellStyle name="معمول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1.xml" /><Relationship Id="rId7" Type="http://schemas.openxmlformats.org/officeDocument/2006/relationships/theme" Target="theme/theme1.xml" /><Relationship Id="rId2" Type="http://schemas.openxmlformats.org/officeDocument/2006/relationships/chartsheet" Target="chartsheets/sheet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4.xml" /><Relationship Id="rId5" Type="http://schemas.openxmlformats.org/officeDocument/2006/relationships/externalLink" Target="externalLinks/externalLink3.xml" /><Relationship Id="rId10" Type="http://schemas.openxmlformats.org/officeDocument/2006/relationships/calcChain" Target="calcChain.xml" /><Relationship Id="rId4" Type="http://schemas.openxmlformats.org/officeDocument/2006/relationships/externalLink" Target="externalLinks/externalLink2.xml" /><Relationship Id="rId9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sz="1600" b="1"/>
              <a:t>Locomotive Mean</a:t>
            </a:r>
            <a:r>
              <a:rPr lang="en-NZ" sz="1600" b="1" baseline="0"/>
              <a:t> Distance Between Failure</a:t>
            </a:r>
          </a:p>
          <a:p>
            <a:pPr>
              <a:defRPr/>
            </a:pPr>
            <a:r>
              <a:rPr lang="en-NZ" sz="1200" baseline="0"/>
              <a:t>(6 Month Rolling Average)</a:t>
            </a:r>
            <a:endParaRPr lang="en-N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'MDBF Stats'!$N$2</c:f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'MDBF Stats'!$A$3:$B$50</c:f>
              <c:multiLvlStrCache>
                <c:ptCount val="46"/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Q1</c:v>
                  </c:pt>
                  <c:pt idx="15">
                    <c:v>Q2</c:v>
                  </c:pt>
                  <c:pt idx="18">
                    <c:v>Q3</c:v>
                  </c:pt>
                  <c:pt idx="21">
                    <c:v>Q4</c:v>
                  </c:pt>
                  <c:pt idx="24">
                    <c:v>Q1</c:v>
                  </c:pt>
                  <c:pt idx="27">
                    <c:v>Q2</c:v>
                  </c:pt>
                  <c:pt idx="30">
                    <c:v>Q3</c:v>
                  </c:pt>
                  <c:pt idx="33">
                    <c:v>Q4</c:v>
                  </c:pt>
                  <c:pt idx="36">
                    <c:v>Q1</c:v>
                  </c:pt>
                  <c:pt idx="39">
                    <c:v>Q2</c:v>
                  </c:pt>
                  <c:pt idx="42">
                    <c:v>Q3</c:v>
                  </c:pt>
                  <c:pt idx="45">
                    <c:v>Q4</c:v>
                  </c:pt>
                </c:lvl>
                <c:lvl>
                  <c:pt idx="0">
                    <c:v>FY2018</c:v>
                  </c:pt>
                  <c:pt idx="12">
                    <c:v>FY2019</c:v>
                  </c:pt>
                  <c:pt idx="24">
                    <c:v>FY2020</c:v>
                  </c:pt>
                  <c:pt idx="36">
                    <c:v>FY2021</c:v>
                  </c:pt>
                </c:lvl>
              </c:multiLvlStrCache>
            </c:multiLvlStrRef>
          </c:cat>
          <c:val>
            <c:numRef>
              <c:f>'MDBF Stats'!$N$3:$N$50</c:f>
            </c:numRef>
          </c:val>
          <c:smooth val="0"/>
          <c:extLst>
            <c:ext xmlns:c16="http://schemas.microsoft.com/office/drawing/2014/chart" uri="{C3380CC4-5D6E-409C-BE32-E72D297353CC}">
              <c16:uniqueId val="{00000000-0032-4999-A77A-F1F17E750824}"/>
            </c:ext>
          </c:extLst>
        </c:ser>
        <c:ser>
          <c:idx val="1"/>
          <c:order val="1"/>
          <c:tx>
            <c:strRef>
              <c:f>'MDBF Stats'!$O$2</c:f>
              <c:strCache>
                <c:ptCount val="1"/>
                <c:pt idx="0">
                  <c:v> DX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'MDBF Stats'!$A$3:$B$50</c:f>
              <c:multiLvlStrCache>
                <c:ptCount val="46"/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Q1</c:v>
                  </c:pt>
                  <c:pt idx="15">
                    <c:v>Q2</c:v>
                  </c:pt>
                  <c:pt idx="18">
                    <c:v>Q3</c:v>
                  </c:pt>
                  <c:pt idx="21">
                    <c:v>Q4</c:v>
                  </c:pt>
                  <c:pt idx="24">
                    <c:v>Q1</c:v>
                  </c:pt>
                  <c:pt idx="27">
                    <c:v>Q2</c:v>
                  </c:pt>
                  <c:pt idx="30">
                    <c:v>Q3</c:v>
                  </c:pt>
                  <c:pt idx="33">
                    <c:v>Q4</c:v>
                  </c:pt>
                  <c:pt idx="36">
                    <c:v>Q1</c:v>
                  </c:pt>
                  <c:pt idx="39">
                    <c:v>Q2</c:v>
                  </c:pt>
                  <c:pt idx="42">
                    <c:v>Q3</c:v>
                  </c:pt>
                  <c:pt idx="45">
                    <c:v>Q4</c:v>
                  </c:pt>
                </c:lvl>
                <c:lvl>
                  <c:pt idx="0">
                    <c:v>FY2018</c:v>
                  </c:pt>
                  <c:pt idx="12">
                    <c:v>FY2019</c:v>
                  </c:pt>
                  <c:pt idx="24">
                    <c:v>FY2020</c:v>
                  </c:pt>
                  <c:pt idx="36">
                    <c:v>FY2021</c:v>
                  </c:pt>
                </c:lvl>
              </c:multiLvlStrCache>
            </c:multiLvlStrRef>
          </c:cat>
          <c:val>
            <c:numRef>
              <c:f>'MDBF Stats'!$O$3:$O$50</c:f>
              <c:numCache>
                <c:formatCode>_-* #,##0_-;\-* #,##0_-;_-* "-"??_-;_-@_-</c:formatCode>
                <c:ptCount val="48"/>
                <c:pt idx="0">
                  <c:v>111548</c:v>
                </c:pt>
                <c:pt idx="1">
                  <c:v>98656.571428571435</c:v>
                </c:pt>
                <c:pt idx="2">
                  <c:v>70258</c:v>
                </c:pt>
                <c:pt idx="3">
                  <c:v>66082.090909090912</c:v>
                </c:pt>
                <c:pt idx="4">
                  <c:v>66872.53571428571</c:v>
                </c:pt>
                <c:pt idx="5">
                  <c:v>67345.878787878784</c:v>
                </c:pt>
                <c:pt idx="6">
                  <c:v>59622.34210526316</c:v>
                </c:pt>
                <c:pt idx="7">
                  <c:v>46087.897959183676</c:v>
                </c:pt>
                <c:pt idx="8">
                  <c:v>45334.18</c:v>
                </c:pt>
                <c:pt idx="9">
                  <c:v>46942.270833333336</c:v>
                </c:pt>
                <c:pt idx="10">
                  <c:v>46234.020408163262</c:v>
                </c:pt>
                <c:pt idx="11">
                  <c:v>43682.846153846156</c:v>
                </c:pt>
                <c:pt idx="12">
                  <c:v>44334.865384615383</c:v>
                </c:pt>
                <c:pt idx="13">
                  <c:v>51251.804347826088</c:v>
                </c:pt>
                <c:pt idx="14">
                  <c:v>54756.590909090912</c:v>
                </c:pt>
                <c:pt idx="15">
                  <c:v>54918.644444444442</c:v>
                </c:pt>
                <c:pt idx="16">
                  <c:v>54091.422222222223</c:v>
                </c:pt>
                <c:pt idx="17">
                  <c:v>55720.88636363636</c:v>
                </c:pt>
                <c:pt idx="18">
                  <c:v>54878.6</c:v>
                </c:pt>
                <c:pt idx="19">
                  <c:v>54893.37777777778</c:v>
                </c:pt>
                <c:pt idx="20">
                  <c:v>57070.604651162794</c:v>
                </c:pt>
                <c:pt idx="21">
                  <c:v>59714.7</c:v>
                </c:pt>
                <c:pt idx="22">
                  <c:v>47477.76470588235</c:v>
                </c:pt>
                <c:pt idx="23">
                  <c:v>40193.1</c:v>
                </c:pt>
                <c:pt idx="24">
                  <c:v>40098.389830508473</c:v>
                </c:pt>
                <c:pt idx="25">
                  <c:v>42689.945454545457</c:v>
                </c:pt>
                <c:pt idx="26">
                  <c:v>40561.068965517239</c:v>
                </c:pt>
                <c:pt idx="27">
                  <c:v>34386.34782608696</c:v>
                </c:pt>
                <c:pt idx="28">
                  <c:v>39085.916666666664</c:v>
                </c:pt>
                <c:pt idx="29">
                  <c:v>40923.368421052633</c:v>
                </c:pt>
                <c:pt idx="30">
                  <c:v>41764.839285714283</c:v>
                </c:pt>
                <c:pt idx="31">
                  <c:v>38790.85</c:v>
                </c:pt>
                <c:pt idx="32">
                  <c:v>36860.887096774197</c:v>
                </c:pt>
                <c:pt idx="33">
                  <c:v>42572.5</c:v>
                </c:pt>
                <c:pt idx="34">
                  <c:v>40776.705882352944</c:v>
                </c:pt>
                <c:pt idx="35">
                  <c:v>43231.375</c:v>
                </c:pt>
                <c:pt idx="36">
                  <c:v>42844.170212765959</c:v>
                </c:pt>
                <c:pt idx="37">
                  <c:v>47134.238095238092</c:v>
                </c:pt>
                <c:pt idx="38">
                  <c:v>47948.121951219509</c:v>
                </c:pt>
                <c:pt idx="39">
                  <c:v>44737.978723404252</c:v>
                </c:pt>
                <c:pt idx="40">
                  <c:v>50861.214285714283</c:v>
                </c:pt>
                <c:pt idx="41">
                  <c:v>61084.2</c:v>
                </c:pt>
                <c:pt idx="42">
                  <c:v>65397.333333333336</c:v>
                </c:pt>
                <c:pt idx="43">
                  <c:v>61980.685714285712</c:v>
                </c:pt>
                <c:pt idx="44">
                  <c:v>65841.617647058825</c:v>
                </c:pt>
                <c:pt idx="45">
                  <c:v>72954.633333333331</c:v>
                </c:pt>
                <c:pt idx="46">
                  <c:v>69876.419354838712</c:v>
                </c:pt>
                <c:pt idx="47">
                  <c:v>62367.941176470587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2-4999-A77A-F1F17E750824}"/>
            </c:ext>
          </c:extLst>
        </c:ser>
        <c:ser>
          <c:idx val="2"/>
          <c:order val="2"/>
          <c:tx>
            <c:strRef>
              <c:f>'MDBF Stats'!$P$2</c:f>
              <c:strCache>
                <c:ptCount val="1"/>
                <c:pt idx="0">
                  <c:v> DF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'MDBF Stats'!$A$3:$B$50</c:f>
              <c:multiLvlStrCache>
                <c:ptCount val="46"/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Q1</c:v>
                  </c:pt>
                  <c:pt idx="15">
                    <c:v>Q2</c:v>
                  </c:pt>
                  <c:pt idx="18">
                    <c:v>Q3</c:v>
                  </c:pt>
                  <c:pt idx="21">
                    <c:v>Q4</c:v>
                  </c:pt>
                  <c:pt idx="24">
                    <c:v>Q1</c:v>
                  </c:pt>
                  <c:pt idx="27">
                    <c:v>Q2</c:v>
                  </c:pt>
                  <c:pt idx="30">
                    <c:v>Q3</c:v>
                  </c:pt>
                  <c:pt idx="33">
                    <c:v>Q4</c:v>
                  </c:pt>
                  <c:pt idx="36">
                    <c:v>Q1</c:v>
                  </c:pt>
                  <c:pt idx="39">
                    <c:v>Q2</c:v>
                  </c:pt>
                  <c:pt idx="42">
                    <c:v>Q3</c:v>
                  </c:pt>
                  <c:pt idx="45">
                    <c:v>Q4</c:v>
                  </c:pt>
                </c:lvl>
                <c:lvl>
                  <c:pt idx="0">
                    <c:v>FY2018</c:v>
                  </c:pt>
                  <c:pt idx="12">
                    <c:v>FY2019</c:v>
                  </c:pt>
                  <c:pt idx="24">
                    <c:v>FY2020</c:v>
                  </c:pt>
                  <c:pt idx="36">
                    <c:v>FY2021</c:v>
                  </c:pt>
                </c:lvl>
              </c:multiLvlStrCache>
            </c:multiLvlStrRef>
          </c:cat>
          <c:val>
            <c:numRef>
              <c:f>'MDBF Stats'!$P$3:$P$50</c:f>
              <c:numCache>
                <c:formatCode>_-* #,##0_-;\-* #,##0_-;_-* "-"??_-;_-@_-</c:formatCode>
                <c:ptCount val="48"/>
                <c:pt idx="0">
                  <c:v>48376.666666666664</c:v>
                </c:pt>
                <c:pt idx="1">
                  <c:v>101213</c:v>
                </c:pt>
                <c:pt idx="2">
                  <c:v>66212.142857142855</c:v>
                </c:pt>
                <c:pt idx="3">
                  <c:v>56400</c:v>
                </c:pt>
                <c:pt idx="4">
                  <c:v>62219.846153846156</c:v>
                </c:pt>
                <c:pt idx="5">
                  <c:v>66557.733333333337</c:v>
                </c:pt>
                <c:pt idx="6">
                  <c:v>55656.57894736842</c:v>
                </c:pt>
                <c:pt idx="7">
                  <c:v>44897.291666666664</c:v>
                </c:pt>
                <c:pt idx="8">
                  <c:v>52807.428571428572</c:v>
                </c:pt>
                <c:pt idx="9">
                  <c:v>60492</c:v>
                </c:pt>
                <c:pt idx="10">
                  <c:v>50713.208333333336</c:v>
                </c:pt>
                <c:pt idx="11">
                  <c:v>48649.32</c:v>
                </c:pt>
                <c:pt idx="12">
                  <c:v>52066.583333333336</c:v>
                </c:pt>
                <c:pt idx="13">
                  <c:v>64294.9</c:v>
                </c:pt>
                <c:pt idx="14">
                  <c:v>61595.619047619046</c:v>
                </c:pt>
                <c:pt idx="15">
                  <c:v>59117.045454545456</c:v>
                </c:pt>
                <c:pt idx="16">
                  <c:v>65598.421052631573</c:v>
                </c:pt>
                <c:pt idx="17">
                  <c:v>77174.4375</c:v>
                </c:pt>
                <c:pt idx="18">
                  <c:v>79531.733333333337</c:v>
                </c:pt>
                <c:pt idx="19">
                  <c:v>76512.600000000006</c:v>
                </c:pt>
                <c:pt idx="20">
                  <c:v>60445.631578947367</c:v>
                </c:pt>
                <c:pt idx="21">
                  <c:v>59545.210526315786</c:v>
                </c:pt>
                <c:pt idx="22">
                  <c:v>51043.818181818184</c:v>
                </c:pt>
                <c:pt idx="23">
                  <c:v>51437.090909090912</c:v>
                </c:pt>
                <c:pt idx="24">
                  <c:v>66461.588235294112</c:v>
                </c:pt>
                <c:pt idx="25">
                  <c:v>60950.684210526313</c:v>
                </c:pt>
                <c:pt idx="26">
                  <c:v>82507.78571428571</c:v>
                </c:pt>
                <c:pt idx="27">
                  <c:v>76528.066666666666</c:v>
                </c:pt>
                <c:pt idx="28">
                  <c:v>81627.428571428565</c:v>
                </c:pt>
                <c:pt idx="29">
                  <c:v>59325.73684210526</c:v>
                </c:pt>
                <c:pt idx="30">
                  <c:v>46246.833333333336</c:v>
                </c:pt>
                <c:pt idx="31">
                  <c:v>47192.782608695656</c:v>
                </c:pt>
                <c:pt idx="32">
                  <c:v>45389.625</c:v>
                </c:pt>
                <c:pt idx="33">
                  <c:v>45469.090909090912</c:v>
                </c:pt>
                <c:pt idx="34">
                  <c:v>47838.95</c:v>
                </c:pt>
                <c:pt idx="35">
                  <c:v>59215.0625</c:v>
                </c:pt>
                <c:pt idx="36">
                  <c:v>85938.909090909088</c:v>
                </c:pt>
                <c:pt idx="37">
                  <c:v>86227.454545454544</c:v>
                </c:pt>
                <c:pt idx="38">
                  <c:v>78648.333333333328</c:v>
                </c:pt>
                <c:pt idx="39">
                  <c:v>69618.133333333331</c:v>
                </c:pt>
                <c:pt idx="40">
                  <c:v>79689.78571428571</c:v>
                </c:pt>
                <c:pt idx="41">
                  <c:v>81488.071428571435</c:v>
                </c:pt>
                <c:pt idx="42">
                  <c:v>71383.875</c:v>
                </c:pt>
                <c:pt idx="43">
                  <c:v>54235.047619047618</c:v>
                </c:pt>
                <c:pt idx="44">
                  <c:v>51719.545454545456</c:v>
                </c:pt>
                <c:pt idx="45">
                  <c:v>58751.052631578947</c:v>
                </c:pt>
                <c:pt idx="46">
                  <c:v>53920.25</c:v>
                </c:pt>
                <c:pt idx="47">
                  <c:v>42950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2-4999-A77A-F1F17E750824}"/>
            </c:ext>
          </c:extLst>
        </c:ser>
        <c:ser>
          <c:idx val="3"/>
          <c:order val="3"/>
          <c:tx>
            <c:strRef>
              <c:f>'MDBF Stats'!$Q$2</c:f>
              <c:strCache>
                <c:ptCount val="1"/>
                <c:pt idx="0">
                  <c:v> DC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'MDBF Stats'!$A$3:$B$50</c:f>
              <c:multiLvlStrCache>
                <c:ptCount val="46"/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Q1</c:v>
                  </c:pt>
                  <c:pt idx="15">
                    <c:v>Q2</c:v>
                  </c:pt>
                  <c:pt idx="18">
                    <c:v>Q3</c:v>
                  </c:pt>
                  <c:pt idx="21">
                    <c:v>Q4</c:v>
                  </c:pt>
                  <c:pt idx="24">
                    <c:v>Q1</c:v>
                  </c:pt>
                  <c:pt idx="27">
                    <c:v>Q2</c:v>
                  </c:pt>
                  <c:pt idx="30">
                    <c:v>Q3</c:v>
                  </c:pt>
                  <c:pt idx="33">
                    <c:v>Q4</c:v>
                  </c:pt>
                  <c:pt idx="36">
                    <c:v>Q1</c:v>
                  </c:pt>
                  <c:pt idx="39">
                    <c:v>Q2</c:v>
                  </c:pt>
                  <c:pt idx="42">
                    <c:v>Q3</c:v>
                  </c:pt>
                  <c:pt idx="45">
                    <c:v>Q4</c:v>
                  </c:pt>
                </c:lvl>
                <c:lvl>
                  <c:pt idx="0">
                    <c:v>FY2018</c:v>
                  </c:pt>
                  <c:pt idx="12">
                    <c:v>FY2019</c:v>
                  </c:pt>
                  <c:pt idx="24">
                    <c:v>FY2020</c:v>
                  </c:pt>
                  <c:pt idx="36">
                    <c:v>FY2021</c:v>
                  </c:pt>
                </c:lvl>
              </c:multiLvlStrCache>
            </c:multiLvlStrRef>
          </c:cat>
          <c:val>
            <c:numRef>
              <c:f>'MDBF Stats'!$Q$3:$Q$50</c:f>
              <c:numCache>
                <c:formatCode>_-* #,##0_-;\-* #,##0_-;_-* "-"??_-;_-@_-</c:formatCode>
                <c:ptCount val="48"/>
                <c:pt idx="0">
                  <c:v>44110</c:v>
                </c:pt>
                <c:pt idx="1">
                  <c:v>124486</c:v>
                </c:pt>
                <c:pt idx="2">
                  <c:v>69487.666666666672</c:v>
                </c:pt>
                <c:pt idx="3">
                  <c:v>61570.2</c:v>
                </c:pt>
                <c:pt idx="4">
                  <c:v>52049.875</c:v>
                </c:pt>
                <c:pt idx="5">
                  <c:v>64155.25</c:v>
                </c:pt>
                <c:pt idx="6">
                  <c:v>72146.875</c:v>
                </c:pt>
                <c:pt idx="7">
                  <c:v>66578.888888888891</c:v>
                </c:pt>
                <c:pt idx="8">
                  <c:v>78455.125</c:v>
                </c:pt>
                <c:pt idx="9">
                  <c:v>88336</c:v>
                </c:pt>
                <c:pt idx="10">
                  <c:v>123683.2</c:v>
                </c:pt>
                <c:pt idx="11">
                  <c:v>99925.166666666672</c:v>
                </c:pt>
                <c:pt idx="12">
                  <c:v>93635.666666666672</c:v>
                </c:pt>
                <c:pt idx="13">
                  <c:v>79076.428571428565</c:v>
                </c:pt>
                <c:pt idx="14">
                  <c:v>76356.428571428565</c:v>
                </c:pt>
                <c:pt idx="15">
                  <c:v>77492.28571428571</c:v>
                </c:pt>
                <c:pt idx="16">
                  <c:v>59717.444444444445</c:v>
                </c:pt>
                <c:pt idx="17">
                  <c:v>35744.625</c:v>
                </c:pt>
                <c:pt idx="18">
                  <c:v>31727.473684210527</c:v>
                </c:pt>
                <c:pt idx="19">
                  <c:v>27215.954545454544</c:v>
                </c:pt>
                <c:pt idx="20">
                  <c:v>25000.458333333332</c:v>
                </c:pt>
                <c:pt idx="21">
                  <c:v>23842.875</c:v>
                </c:pt>
                <c:pt idx="22">
                  <c:v>22318.916666666668</c:v>
                </c:pt>
                <c:pt idx="23">
                  <c:v>28996.470588235294</c:v>
                </c:pt>
                <c:pt idx="24">
                  <c:v>32403.599999999999</c:v>
                </c:pt>
                <c:pt idx="25">
                  <c:v>36895.230769230766</c:v>
                </c:pt>
                <c:pt idx="26">
                  <c:v>37052.384615384617</c:v>
                </c:pt>
                <c:pt idx="27">
                  <c:v>39799.230769230766</c:v>
                </c:pt>
                <c:pt idx="28">
                  <c:v>49187.181818181816</c:v>
                </c:pt>
                <c:pt idx="29">
                  <c:v>54813.1</c:v>
                </c:pt>
                <c:pt idx="30">
                  <c:v>67317.25</c:v>
                </c:pt>
                <c:pt idx="31">
                  <c:v>57521.222222222219</c:v>
                </c:pt>
                <c:pt idx="32">
                  <c:v>67736.571428571435</c:v>
                </c:pt>
                <c:pt idx="33">
                  <c:v>65700.833333333328</c:v>
                </c:pt>
                <c:pt idx="34">
                  <c:v>70162.8</c:v>
                </c:pt>
                <c:pt idx="35">
                  <c:v>61236.4</c:v>
                </c:pt>
                <c:pt idx="36">
                  <c:v>40850.166666666664</c:v>
                </c:pt>
                <c:pt idx="37">
                  <c:v>68596.333333333328</c:v>
                </c:pt>
                <c:pt idx="38">
                  <c:v>93316</c:v>
                </c:pt>
                <c:pt idx="39">
                  <c:v>62409.666666666664</c:v>
                </c:pt>
                <c:pt idx="40">
                  <c:v>53125.666666666664</c:v>
                </c:pt>
                <c:pt idx="41">
                  <c:v>54472.333333333336</c:v>
                </c:pt>
                <c:pt idx="42">
                  <c:v>89509.5</c:v>
                </c:pt>
                <c:pt idx="43">
                  <c:v>99262</c:v>
                </c:pt>
                <c:pt idx="44">
                  <c:v>102156.5</c:v>
                </c:pt>
                <c:pt idx="45">
                  <c:v>223793</c:v>
                </c:pt>
                <c:pt idx="46">
                  <c:v>248169</c:v>
                </c:pt>
                <c:pt idx="47">
                  <c:v>122148.5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32-4999-A77A-F1F17E750824}"/>
            </c:ext>
          </c:extLst>
        </c:ser>
        <c:ser>
          <c:idx val="4"/>
          <c:order val="4"/>
          <c:tx>
            <c:strRef>
              <c:f>'MDBF Stats'!$R$2</c:f>
              <c:strCache>
                <c:ptCount val="1"/>
                <c:pt idx="0">
                  <c:v> EF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'MDBF Stats'!$A$3:$B$50</c:f>
              <c:multiLvlStrCache>
                <c:ptCount val="46"/>
                <c:lvl>
                  <c:pt idx="0">
                    <c:v>Q1</c:v>
                  </c:pt>
                  <c:pt idx="3">
                    <c:v>Q2</c:v>
                  </c:pt>
                  <c:pt idx="6">
                    <c:v>Q3</c:v>
                  </c:pt>
                  <c:pt idx="9">
                    <c:v>Q4</c:v>
                  </c:pt>
                  <c:pt idx="12">
                    <c:v>Q1</c:v>
                  </c:pt>
                  <c:pt idx="15">
                    <c:v>Q2</c:v>
                  </c:pt>
                  <c:pt idx="18">
                    <c:v>Q3</c:v>
                  </c:pt>
                  <c:pt idx="21">
                    <c:v>Q4</c:v>
                  </c:pt>
                  <c:pt idx="24">
                    <c:v>Q1</c:v>
                  </c:pt>
                  <c:pt idx="27">
                    <c:v>Q2</c:v>
                  </c:pt>
                  <c:pt idx="30">
                    <c:v>Q3</c:v>
                  </c:pt>
                  <c:pt idx="33">
                    <c:v>Q4</c:v>
                  </c:pt>
                  <c:pt idx="36">
                    <c:v>Q1</c:v>
                  </c:pt>
                  <c:pt idx="39">
                    <c:v>Q2</c:v>
                  </c:pt>
                  <c:pt idx="42">
                    <c:v>Q3</c:v>
                  </c:pt>
                  <c:pt idx="45">
                    <c:v>Q4</c:v>
                  </c:pt>
                </c:lvl>
                <c:lvl>
                  <c:pt idx="0">
                    <c:v>FY2018</c:v>
                  </c:pt>
                  <c:pt idx="12">
                    <c:v>FY2019</c:v>
                  </c:pt>
                  <c:pt idx="24">
                    <c:v>FY2020</c:v>
                  </c:pt>
                  <c:pt idx="36">
                    <c:v>FY2021</c:v>
                  </c:pt>
                </c:lvl>
              </c:multiLvlStrCache>
            </c:multiLvlStrRef>
          </c:cat>
          <c:val>
            <c:numRef>
              <c:f>'MDBF Stats'!$R$3:$R$50</c:f>
              <c:numCache>
                <c:formatCode>_-* #,##0_-;\-* #,##0_-;_-* "-"??_-;_-@_-</c:formatCode>
                <c:ptCount val="48"/>
                <c:pt idx="0">
                  <c:v>47216</c:v>
                </c:pt>
                <c:pt idx="1">
                  <c:v>34470.333333333336</c:v>
                </c:pt>
                <c:pt idx="2">
                  <c:v>32135.777777777777</c:v>
                </c:pt>
                <c:pt idx="3">
                  <c:v>33753.454545454544</c:v>
                </c:pt>
                <c:pt idx="4">
                  <c:v>31458.733333333334</c:v>
                </c:pt>
                <c:pt idx="5">
                  <c:v>28006.5</c:v>
                </c:pt>
                <c:pt idx="6">
                  <c:v>22565.625</c:v>
                </c:pt>
                <c:pt idx="7">
                  <c:v>17799.571428571428</c:v>
                </c:pt>
                <c:pt idx="8">
                  <c:v>15102.21875</c:v>
                </c:pt>
                <c:pt idx="9">
                  <c:v>13239.545454545454</c:v>
                </c:pt>
                <c:pt idx="10">
                  <c:v>13896.655172413793</c:v>
                </c:pt>
                <c:pt idx="11">
                  <c:v>15526.64</c:v>
                </c:pt>
                <c:pt idx="12">
                  <c:v>19816.05</c:v>
                </c:pt>
                <c:pt idx="13">
                  <c:v>33283.5</c:v>
                </c:pt>
                <c:pt idx="14">
                  <c:v>82809</c:v>
                </c:pt>
                <c:pt idx="15">
                  <c:v>92532.6</c:v>
                </c:pt>
                <c:pt idx="16">
                  <c:v>59906.25</c:v>
                </c:pt>
                <c:pt idx="17">
                  <c:v>59309.5</c:v>
                </c:pt>
                <c:pt idx="18">
                  <c:v>36048.153846153844</c:v>
                </c:pt>
                <c:pt idx="19">
                  <c:v>26057.222222222223</c:v>
                </c:pt>
                <c:pt idx="20">
                  <c:v>24072.842105263157</c:v>
                </c:pt>
                <c:pt idx="21">
                  <c:v>27299.3125</c:v>
                </c:pt>
                <c:pt idx="22">
                  <c:v>33008.384615384617</c:v>
                </c:pt>
                <c:pt idx="23">
                  <c:v>32129.76923076923</c:v>
                </c:pt>
                <c:pt idx="24">
                  <c:v>49576.25</c:v>
                </c:pt>
                <c:pt idx="25">
                  <c:v>49063.714285714283</c:v>
                </c:pt>
                <c:pt idx="26">
                  <c:v>32724.799999999999</c:v>
                </c:pt>
                <c:pt idx="27">
                  <c:v>26879.75</c:v>
                </c:pt>
                <c:pt idx="28">
                  <c:v>17626.444444444445</c:v>
                </c:pt>
                <c:pt idx="29">
                  <c:v>15871.4</c:v>
                </c:pt>
                <c:pt idx="30">
                  <c:v>16075.052631578947</c:v>
                </c:pt>
                <c:pt idx="31">
                  <c:v>16888.526315789473</c:v>
                </c:pt>
                <c:pt idx="32">
                  <c:v>19456.125</c:v>
                </c:pt>
                <c:pt idx="33">
                  <c:v>18653.857142857141</c:v>
                </c:pt>
                <c:pt idx="34">
                  <c:v>23854.625</c:v>
                </c:pt>
                <c:pt idx="35">
                  <c:v>26693.8</c:v>
                </c:pt>
                <c:pt idx="36">
                  <c:v>17760.285714285714</c:v>
                </c:pt>
                <c:pt idx="37">
                  <c:v>27826.25</c:v>
                </c:pt>
                <c:pt idx="38">
                  <c:v>28134</c:v>
                </c:pt>
                <c:pt idx="39">
                  <c:v>21584</c:v>
                </c:pt>
                <c:pt idx="40">
                  <c:v>25121.5</c:v>
                </c:pt>
                <c:pt idx="41">
                  <c:v>22413.75</c:v>
                </c:pt>
                <c:pt idx="42">
                  <c:v>20427.066666666666</c:v>
                </c:pt>
                <c:pt idx="43">
                  <c:v>22287</c:v>
                </c:pt>
                <c:pt idx="44">
                  <c:v>22104.125</c:v>
                </c:pt>
                <c:pt idx="45">
                  <c:v>21205.888888888891</c:v>
                </c:pt>
                <c:pt idx="46">
                  <c:v>17840.5</c:v>
                </c:pt>
                <c:pt idx="47">
                  <c:v>16816.75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32-4999-A77A-F1F17E750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061072"/>
        <c:axId val="608010320"/>
      </c:lineChart>
      <c:catAx>
        <c:axId val="702061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200" b="1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010320"/>
        <c:crosses val="autoZero"/>
        <c:auto val="1"/>
        <c:lblAlgn val="ctr"/>
        <c:lblOffset val="100"/>
        <c:noMultiLvlLbl val="0"/>
      </c:catAx>
      <c:valAx>
        <c:axId val="60801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200" b="1"/>
                  <a:t>Failures / km</a:t>
                </a:r>
              </a:p>
              <a:p>
                <a:pPr>
                  <a:defRPr/>
                </a:pPr>
                <a:r>
                  <a:rPr lang="en-NZ"/>
                  <a:t>(6 Month</a:t>
                </a:r>
                <a:r>
                  <a:rPr lang="en-NZ" baseline="0"/>
                  <a:t> Rolling Average)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06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3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2744C9-2FCB-4F45-BC99-AA765B2D09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echanical%20Reports/Loco%20Weekly%20Performance%20Report/2015/2015%2006%20June/MDBF%20Report%2021-27%20June%202015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/Locomotives/Loco%20KPI%20Reports/Failure%20Classification%20%20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sh8701/AppData/Local/Microsoft/Windows/Temporary%20Internet%20Files/Content.Outlook/QCIQKDSA/Failure%20Classification%20From%20August%2008%20to%204%20Nov%2011%20.xls" TargetMode="External" 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/DL%20Loco%20General%20(KR%20Email%20index)/10.%20MDBF/MDBF%20Analysis%20v4%20(Scott)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oWeekly_Summary"/>
      <sheetName val="LocoWeekly_Faults"/>
      <sheetName val="MDBF_Improvement_Data"/>
      <sheetName val="KM'sInput"/>
      <sheetName val="Avail_Target"/>
      <sheetName val="Workings"/>
      <sheetName val="FaultLookUps"/>
      <sheetName val="Availability"/>
      <sheetName val="Sheet1"/>
      <sheetName val="Coding"/>
      <sheetName val="Availability Overview"/>
    </sheetNames>
    <sheetDataSet>
      <sheetData sheetId="0"/>
      <sheetData sheetId="1"/>
      <sheetData sheetId="2">
        <row r="14">
          <cell r="F14" t="str">
            <v>Network Control</v>
          </cell>
          <cell r="G14" t="str">
            <v>Northern</v>
          </cell>
        </row>
        <row r="15">
          <cell r="F15" t="str">
            <v>I&amp;AM</v>
          </cell>
          <cell r="G15" t="str">
            <v>Central</v>
          </cell>
        </row>
        <row r="16">
          <cell r="F16" t="str">
            <v>Asset</v>
          </cell>
          <cell r="G16" t="str">
            <v>Southern</v>
          </cell>
        </row>
        <row r="17">
          <cell r="F17" t="str">
            <v>Maintenance</v>
          </cell>
        </row>
        <row r="18">
          <cell r="F18" t="str">
            <v>Operations</v>
          </cell>
        </row>
        <row r="19">
          <cell r="F19" t="str">
            <v>Unknown</v>
          </cell>
        </row>
        <row r="20">
          <cell r="F20" t="str">
            <v>Servicing</v>
          </cell>
        </row>
        <row r="21">
          <cell r="H21" t="str">
            <v>Gen_1</v>
          </cell>
          <cell r="I21" t="str">
            <v>Gen_2</v>
          </cell>
          <cell r="J21" t="str">
            <v>Gen_2.2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o Incidents"/>
      <sheetName val="Filtered Data"/>
      <sheetName val="validation"/>
      <sheetName val="P Action"/>
      <sheetName val="Sheet1"/>
      <sheetName val="Compatibility Report"/>
    </sheetNames>
    <sheetDataSet>
      <sheetData sheetId="0" refreshError="1"/>
      <sheetData sheetId="1" refreshError="1"/>
      <sheetData sheetId="2">
        <row r="3">
          <cell r="A3" t="str">
            <v>Availability</v>
          </cell>
          <cell r="B3" t="str">
            <v>Upper NI Diesel</v>
          </cell>
          <cell r="D3" t="str">
            <v>R</v>
          </cell>
        </row>
        <row r="4">
          <cell r="A4" t="str">
            <v>Failure But No Delay</v>
          </cell>
          <cell r="B4" t="str">
            <v>NI Electric</v>
          </cell>
          <cell r="D4" t="str">
            <v>R/2</v>
          </cell>
        </row>
        <row r="5">
          <cell r="A5" t="str">
            <v>Fault Accepted</v>
          </cell>
          <cell r="B5" t="str">
            <v>Lower NI Diesel</v>
          </cell>
          <cell r="D5" t="str">
            <v>NFF</v>
          </cell>
        </row>
        <row r="6">
          <cell r="A6" t="str">
            <v>No Fault Found</v>
          </cell>
          <cell r="B6" t="str">
            <v>South Island</v>
          </cell>
          <cell r="D6" t="str">
            <v>N</v>
          </cell>
        </row>
        <row r="7">
          <cell r="A7" t="str">
            <v>Not an Acceptable Booking</v>
          </cell>
        </row>
        <row r="8">
          <cell r="A8" t="str">
            <v>Still Investigating</v>
          </cell>
        </row>
        <row r="9">
          <cell r="A9" t="str">
            <v>Third Party</v>
          </cell>
        </row>
        <row r="10">
          <cell r="A10" t="str">
            <v>Maintenance</v>
          </cell>
        </row>
        <row r="20">
          <cell r="A20" t="str">
            <v>Bogie</v>
          </cell>
          <cell r="B20" t="str">
            <v>Electronics</v>
          </cell>
          <cell r="C20" t="str">
            <v>Engine</v>
          </cell>
          <cell r="D20" t="str">
            <v>HighVoltage</v>
          </cell>
          <cell r="E20" t="str">
            <v>LocoStructure</v>
          </cell>
          <cell r="F20" t="str">
            <v>LowVoltage</v>
          </cell>
          <cell r="G20" t="str">
            <v>Mechanical</v>
          </cell>
          <cell r="H20" t="str">
            <v>Pneumatics</v>
          </cell>
          <cell r="I20" t="str">
            <v>Third Party</v>
          </cell>
          <cell r="J20" t="str">
            <v>TractionMotor</v>
          </cell>
          <cell r="K20" t="str">
            <v>Maintenance</v>
          </cell>
          <cell r="L20" t="str">
            <v>EF_Bogie</v>
          </cell>
          <cell r="M20" t="str">
            <v>EF_Electronics</v>
          </cell>
          <cell r="N20" t="str">
            <v>EF_HighVolts</v>
          </cell>
          <cell r="O20" t="str">
            <v>EF_LocoStructure</v>
          </cell>
          <cell r="P20" t="str">
            <v>EF_LowVolts</v>
          </cell>
          <cell r="Q20" t="str">
            <v>EF_Pneumatics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o Incidents"/>
      <sheetName val="Filtered Data"/>
      <sheetName val="validation"/>
      <sheetName val="P Action"/>
    </sheetNames>
    <sheetDataSet>
      <sheetData sheetId="0" refreshError="1"/>
      <sheetData sheetId="1" refreshError="1"/>
      <sheetData sheetId="2">
        <row r="3">
          <cell r="A3" t="str">
            <v>Fault Accepted</v>
          </cell>
          <cell r="B3" t="str">
            <v>Upper NI Diesel</v>
          </cell>
          <cell r="C3" t="str">
            <v>Traction Circuit</v>
          </cell>
          <cell r="D3" t="str">
            <v>R</v>
          </cell>
          <cell r="E3" t="str">
            <v>Y</v>
          </cell>
        </row>
        <row r="4">
          <cell r="A4" t="str">
            <v>No Fault Found</v>
          </cell>
          <cell r="B4" t="str">
            <v>NI Electric</v>
          </cell>
          <cell r="C4" t="str">
            <v>Control Circuit / Low Voltage</v>
          </cell>
          <cell r="D4" t="str">
            <v>R/2</v>
          </cell>
          <cell r="E4" t="str">
            <v>N</v>
          </cell>
        </row>
        <row r="5">
          <cell r="A5" t="str">
            <v>No Acceptable Booking</v>
          </cell>
          <cell r="B5" t="str">
            <v>Lower NI Diesel</v>
          </cell>
          <cell r="C5" t="str">
            <v>Brakes / Pneumatic</v>
          </cell>
          <cell r="D5" t="str">
            <v>NFF</v>
          </cell>
        </row>
        <row r="6">
          <cell r="A6" t="str">
            <v>Third Party</v>
          </cell>
          <cell r="B6" t="str">
            <v>South Island</v>
          </cell>
          <cell r="C6" t="str">
            <v>Engine / Mechanical</v>
          </cell>
          <cell r="D6" t="str">
            <v>N</v>
          </cell>
        </row>
        <row r="7">
          <cell r="A7" t="str">
            <v>Availability</v>
          </cell>
          <cell r="C7" t="str">
            <v>Other</v>
          </cell>
          <cell r="D7" t="str">
            <v>X</v>
          </cell>
        </row>
        <row r="8">
          <cell r="A8" t="str">
            <v>No Delay = No Failure</v>
          </cell>
        </row>
        <row r="9">
          <cell r="A9" t="str">
            <v>Still Investigating</v>
          </cell>
        </row>
        <row r="20">
          <cell r="A20" t="str">
            <v>Bogie</v>
          </cell>
          <cell r="B20" t="str">
            <v>Electronics</v>
          </cell>
          <cell r="C20" t="str">
            <v>Engine</v>
          </cell>
          <cell r="D20" t="str">
            <v>HighVoltage</v>
          </cell>
          <cell r="E20" t="str">
            <v>LocoStructure</v>
          </cell>
          <cell r="F20" t="str">
            <v>LowVoltage</v>
          </cell>
          <cell r="G20" t="str">
            <v>Other</v>
          </cell>
          <cell r="H20" t="str">
            <v>Pneumatics</v>
          </cell>
          <cell r="I20" t="str">
            <v>Remote</v>
          </cell>
          <cell r="J20" t="str">
            <v>TractionMotor</v>
          </cell>
          <cell r="K20" t="str">
            <v>Turbo</v>
          </cell>
          <cell r="L20" t="str">
            <v>EF_Bogie</v>
          </cell>
          <cell r="M20" t="str">
            <v>EF_Electronics</v>
          </cell>
          <cell r="N20" t="str">
            <v>EF_HighVolts</v>
          </cell>
          <cell r="O20" t="str">
            <v>EF_LocoStructure</v>
          </cell>
          <cell r="P20" t="str">
            <v>EF_LowVolts</v>
          </cell>
          <cell r="Q20" t="str">
            <v>EF_Pneumatics</v>
          </cell>
          <cell r="R20" t="str">
            <v>EF_TractionMotor</v>
          </cell>
        </row>
      </sheetData>
      <sheetData sheetId="3">
        <row r="2">
          <cell r="A2" t="str">
            <v>1. Defect missed by Servicing</v>
          </cell>
        </row>
        <row r="3">
          <cell r="A3" t="str">
            <v>2. Check due/close to expiry</v>
          </cell>
        </row>
        <row r="4">
          <cell r="A4" t="str">
            <v>3. Maintenance workmanship</v>
          </cell>
        </row>
        <row r="5">
          <cell r="A5" t="str">
            <v>4. Ex Check failure</v>
          </cell>
        </row>
        <row r="6">
          <cell r="A6" t="str">
            <v>5. Deferred work not actioned</v>
          </cell>
        </row>
        <row r="7">
          <cell r="A7" t="str">
            <v>6. Equipment not on a  maintenance schedule</v>
          </cell>
        </row>
        <row r="8">
          <cell r="A8" t="str">
            <v>7. Scope of maintenance check inadequate</v>
          </cell>
        </row>
        <row r="9">
          <cell r="A9" t="str">
            <v>8. Diagnosis missed</v>
          </cell>
        </row>
        <row r="10">
          <cell r="A10" t="str">
            <v>9. Defective equipment (e.g. warranty claim)</v>
          </cell>
        </row>
        <row r="11">
          <cell r="A11" t="str">
            <v>10. Tranzlog - Software issue</v>
          </cell>
        </row>
        <row r="12">
          <cell r="A12" t="str">
            <v>11. Brighstar - Software issue</v>
          </cell>
        </row>
        <row r="13">
          <cell r="A13" t="str">
            <v>12. Introduced by FMI</v>
          </cell>
        </row>
        <row r="14">
          <cell r="A14" t="str">
            <v>13. Engineering review required</v>
          </cell>
        </row>
        <row r="15">
          <cell r="A15" t="str">
            <v>14. Electrical power surge</v>
          </cell>
        </row>
        <row r="16">
          <cell r="A16" t="str">
            <v>15. Fluctuating volts</v>
          </cell>
        </row>
        <row r="17">
          <cell r="A17" t="str">
            <v>16. Stage 2 EF upgrade</v>
          </cell>
        </row>
        <row r="18">
          <cell r="A18" t="str">
            <v>17. Failed refurbished components</v>
          </cell>
        </row>
        <row r="19">
          <cell r="A19" t="str">
            <v>18. Failed new OEM components</v>
          </cell>
        </row>
        <row r="20">
          <cell r="A20" t="str">
            <v>19. In service on a non conformance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BF Stats"/>
      <sheetName val="EF Graphs - MDBF"/>
      <sheetName val="Graphs - MDBF Compared"/>
      <sheetName val="Graphs - MDBF"/>
      <sheetName val="Graphs - Faults"/>
      <sheetName val="Graphs - Fault Cat"/>
      <sheetName val="Graphs - Fault Loco"/>
      <sheetName val="Faults by Cat Loco"/>
      <sheetName val="Faults per Train"/>
      <sheetName val="Omars Graph (8)"/>
      <sheetName val="Data"/>
      <sheetName val="MDBF Pmt Predict"/>
      <sheetName val="DL MDBF by Component"/>
      <sheetName val="MDBF Analysis"/>
      <sheetName val="Summary Dec14 Jan16"/>
      <sheetName val="Sheet3"/>
      <sheetName val="Summary Data"/>
      <sheetName val="Km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H3">
            <v>2010</v>
          </cell>
          <cell r="AI3">
            <v>42370</v>
          </cell>
        </row>
        <row r="79">
          <cell r="AH79">
            <v>2011</v>
          </cell>
          <cell r="AI79">
            <v>42401</v>
          </cell>
        </row>
        <row r="80">
          <cell r="AH80">
            <v>2012</v>
          </cell>
          <cell r="AI80">
            <v>42430</v>
          </cell>
        </row>
        <row r="81">
          <cell r="AH81">
            <v>2013</v>
          </cell>
          <cell r="AI81">
            <v>42461</v>
          </cell>
        </row>
        <row r="82">
          <cell r="AH82">
            <v>2014</v>
          </cell>
          <cell r="AI82">
            <v>42491</v>
          </cell>
        </row>
        <row r="83">
          <cell r="AH83">
            <v>2015</v>
          </cell>
          <cell r="AI83">
            <v>42522</v>
          </cell>
        </row>
        <row r="84">
          <cell r="AI84">
            <v>42552</v>
          </cell>
        </row>
        <row r="85">
          <cell r="AI85">
            <v>42583</v>
          </cell>
        </row>
        <row r="86">
          <cell r="AI86">
            <v>42614</v>
          </cell>
        </row>
        <row r="87">
          <cell r="AI87">
            <v>42644</v>
          </cell>
        </row>
        <row r="88">
          <cell r="AI88">
            <v>42675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KiwiRail">
      <a:dk1>
        <a:sysClr val="windowText" lastClr="000000"/>
      </a:dk1>
      <a:lt1>
        <a:sysClr val="window" lastClr="FFFFFF"/>
      </a:lt1>
      <a:dk2>
        <a:srgbClr val="6F767B"/>
      </a:dk2>
      <a:lt2>
        <a:srgbClr val="F37021"/>
      </a:lt2>
      <a:accent1>
        <a:srgbClr val="F37021"/>
      </a:accent1>
      <a:accent2>
        <a:srgbClr val="6F767B"/>
      </a:accent2>
      <a:accent3>
        <a:srgbClr val="50A3C7"/>
      </a:accent3>
      <a:accent4>
        <a:srgbClr val="006CA5"/>
      </a:accent4>
      <a:accent5>
        <a:srgbClr val="5CA038"/>
      </a:accent5>
      <a:accent6>
        <a:srgbClr val="C0504D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showGridLines="0" tabSelected="1" zoomScaleNormal="100" workbookViewId="0">
      <pane xSplit="3" ySplit="2" topLeftCell="F3" activePane="bottomRight" state="frozen"/>
      <selection activeCell="G12" sqref="G12"/>
      <selection pane="bottomLeft" activeCell="G12" sqref="G12"/>
      <selection pane="topRight" activeCell="G12" sqref="G12"/>
      <selection pane="bottomRight" activeCell="N2" sqref="N1:N1048576"/>
    </sheetView>
  </sheetViews>
  <sheetFormatPr defaultColWidth="9.19140625" defaultRowHeight="12.75" x14ac:dyDescent="0.15"/>
  <cols>
    <col min="1" max="2" width="10.6640625" style="3" customWidth="1"/>
    <col min="3" max="3" width="10.6640625" style="3" hidden="1" customWidth="1"/>
    <col min="4" max="4" width="0.85546875" style="1" customWidth="1"/>
    <col min="5" max="8" width="10.6640625" style="3" customWidth="1"/>
    <col min="9" max="9" width="0.12109375" style="1" customWidth="1"/>
    <col min="10" max="13" width="10.6640625" style="7" customWidth="1"/>
    <col min="14" max="14" width="0.85546875" style="6" hidden="1" customWidth="1"/>
    <col min="15" max="19" width="10.6640625" style="7" customWidth="1"/>
    <col min="20" max="16384" width="9.19140625" style="3"/>
  </cols>
  <sheetData>
    <row r="1" spans="1:19" s="2" customFormat="1" ht="20.100000000000001" customHeight="1" x14ac:dyDescent="0.15">
      <c r="A1" s="84" t="s">
        <v>6</v>
      </c>
      <c r="B1" s="85"/>
      <c r="C1" s="86"/>
      <c r="D1" s="4"/>
      <c r="E1" s="82" t="s">
        <v>0</v>
      </c>
      <c r="F1" s="83"/>
      <c r="G1" s="83"/>
      <c r="H1" s="83"/>
      <c r="I1" s="4"/>
      <c r="J1" s="80" t="s">
        <v>1</v>
      </c>
      <c r="K1" s="81"/>
      <c r="L1" s="81"/>
      <c r="M1" s="81"/>
      <c r="N1" s="5"/>
      <c r="O1" s="77" t="s">
        <v>7</v>
      </c>
      <c r="P1" s="78"/>
      <c r="Q1" s="78"/>
      <c r="R1" s="78"/>
      <c r="S1" s="79"/>
    </row>
    <row r="2" spans="1:19" ht="20.100000000000001" customHeight="1" thickBot="1" x14ac:dyDescent="0.2">
      <c r="A2" s="35" t="s">
        <v>16</v>
      </c>
      <c r="B2" s="36" t="s">
        <v>17</v>
      </c>
      <c r="C2" s="1"/>
      <c r="D2" s="29" t="s">
        <v>8</v>
      </c>
      <c r="E2" s="30" t="s">
        <v>3</v>
      </c>
      <c r="F2" s="30" t="s">
        <v>4</v>
      </c>
      <c r="G2" s="30" t="s">
        <v>5</v>
      </c>
      <c r="H2" s="31" t="s">
        <v>2</v>
      </c>
      <c r="I2" s="29" t="s">
        <v>8</v>
      </c>
      <c r="J2" s="30" t="s">
        <v>3</v>
      </c>
      <c r="K2" s="30" t="s">
        <v>4</v>
      </c>
      <c r="L2" s="30" t="s">
        <v>5</v>
      </c>
      <c r="M2" s="31" t="s">
        <v>2</v>
      </c>
      <c r="N2" s="32" t="s">
        <v>8</v>
      </c>
      <c r="O2" s="33" t="s">
        <v>3</v>
      </c>
      <c r="P2" s="33" t="s">
        <v>4</v>
      </c>
      <c r="Q2" s="33" t="s">
        <v>5</v>
      </c>
      <c r="R2" s="34" t="s">
        <v>2</v>
      </c>
      <c r="S2" s="3"/>
    </row>
    <row r="3" spans="1:19" x14ac:dyDescent="0.15">
      <c r="A3" s="70" t="s">
        <v>14</v>
      </c>
      <c r="B3" s="72" t="s">
        <v>9</v>
      </c>
      <c r="C3" s="1"/>
      <c r="D3" s="8">
        <v>14</v>
      </c>
      <c r="E3" s="9">
        <v>3</v>
      </c>
      <c r="F3" s="9">
        <v>3</v>
      </c>
      <c r="G3" s="9">
        <v>1</v>
      </c>
      <c r="H3" s="10">
        <v>2</v>
      </c>
      <c r="I3" s="14">
        <v>458333</v>
      </c>
      <c r="J3" s="15">
        <v>334644</v>
      </c>
      <c r="K3" s="15">
        <v>145130</v>
      </c>
      <c r="L3" s="15">
        <v>44110</v>
      </c>
      <c r="M3" s="16">
        <v>94432</v>
      </c>
      <c r="N3" s="14">
        <f>IFERROR(SUM(I3:I3)/SUM(D3:D3),SUM(I3:I3))</f>
        <v>32738.071428571428</v>
      </c>
      <c r="O3" s="15">
        <f>IFERROR(SUM(J3:J3)/SUM(E3:E3),SUM(J3:J3))</f>
        <v>111548</v>
      </c>
      <c r="P3" s="15">
        <f>IFERROR(SUM(K3:K3)/SUM(F3:F3),SUM(K3:K3))</f>
        <v>48376.666666666664</v>
      </c>
      <c r="Q3" s="15">
        <f>IFERROR(SUM(L3:L3)/SUM(G3:G3),SUM(L3:L3))</f>
        <v>44110</v>
      </c>
      <c r="R3" s="16">
        <f>IFERROR(SUM(M3:M3)/SUM(H3:H3),SUM(M3:M3))</f>
        <v>47216</v>
      </c>
      <c r="S3" s="3"/>
    </row>
    <row r="4" spans="1:19" x14ac:dyDescent="0.15">
      <c r="A4" s="73"/>
      <c r="B4" s="75"/>
      <c r="C4" s="1"/>
      <c r="D4" s="8">
        <v>9</v>
      </c>
      <c r="E4" s="9">
        <v>4</v>
      </c>
      <c r="F4" s="9">
        <v>0</v>
      </c>
      <c r="G4" s="9">
        <v>0</v>
      </c>
      <c r="H4" s="10">
        <v>4</v>
      </c>
      <c r="I4" s="17">
        <v>498541</v>
      </c>
      <c r="J4" s="18">
        <v>355952</v>
      </c>
      <c r="K4" s="18">
        <v>158509</v>
      </c>
      <c r="L4" s="18">
        <v>80376</v>
      </c>
      <c r="M4" s="19">
        <v>112390</v>
      </c>
      <c r="N4" s="14">
        <f>IFERROR(SUM(I3:I4)/SUM(D3:D4),SUM(I3:I4))</f>
        <v>41603.217391304344</v>
      </c>
      <c r="O4" s="15">
        <f>IFERROR(SUM(J3:J4)/SUM(E3:E4),SUM(J3:J4))</f>
        <v>98656.571428571435</v>
      </c>
      <c r="P4" s="15">
        <f>IFERROR(SUM(K3:K4)/SUM(F3:F4),SUM(K3:K4))</f>
        <v>101213</v>
      </c>
      <c r="Q4" s="15">
        <f>IFERROR(SUM(L3:L4)/SUM(G3:G4),SUM(L3:L4))</f>
        <v>124486</v>
      </c>
      <c r="R4" s="16">
        <f>IFERROR(SUM(M3:M4)/SUM(H3:H4),SUM(M3:M4))</f>
        <v>34470.333333333336</v>
      </c>
      <c r="S4" s="3"/>
    </row>
    <row r="5" spans="1:19" x14ac:dyDescent="0.15">
      <c r="A5" s="73"/>
      <c r="B5" s="76"/>
      <c r="C5" s="1"/>
      <c r="D5" s="8">
        <v>11</v>
      </c>
      <c r="E5" s="9">
        <v>8</v>
      </c>
      <c r="F5" s="9">
        <v>4</v>
      </c>
      <c r="G5" s="9">
        <v>2</v>
      </c>
      <c r="H5" s="10">
        <v>3</v>
      </c>
      <c r="I5" s="17">
        <v>460822</v>
      </c>
      <c r="J5" s="18">
        <v>363274</v>
      </c>
      <c r="K5" s="18">
        <v>159846</v>
      </c>
      <c r="L5" s="18">
        <v>83977</v>
      </c>
      <c r="M5" s="19">
        <v>82400</v>
      </c>
      <c r="N5" s="14">
        <f>IFERROR(SUM(I3:I5)/SUM(D3:D5),SUM(I3:I5))</f>
        <v>41696.941176470587</v>
      </c>
      <c r="O5" s="15">
        <f>IFERROR(SUM(J3:J5)/SUM(E3:E5),SUM(J3:J5))</f>
        <v>70258</v>
      </c>
      <c r="P5" s="15">
        <f>IFERROR(SUM(K3:K5)/SUM(F3:F5),SUM(K3:K5))</f>
        <v>66212.142857142855</v>
      </c>
      <c r="Q5" s="15">
        <f>IFERROR(SUM(L3:L5)/SUM(G3:G5),SUM(L3:L5))</f>
        <v>69487.666666666672</v>
      </c>
      <c r="R5" s="16">
        <f>IFERROR(SUM(M3:M5)/SUM(H3:H5),SUM(M3:M5))</f>
        <v>32135.777777777777</v>
      </c>
      <c r="S5" s="3"/>
    </row>
    <row r="6" spans="1:19" x14ac:dyDescent="0.15">
      <c r="A6" s="73"/>
      <c r="B6" s="72" t="s">
        <v>10</v>
      </c>
      <c r="C6" s="1"/>
      <c r="D6" s="8">
        <v>5</v>
      </c>
      <c r="E6" s="9">
        <v>7</v>
      </c>
      <c r="F6" s="9">
        <v>4</v>
      </c>
      <c r="G6" s="9">
        <v>2</v>
      </c>
      <c r="H6" s="10">
        <v>2</v>
      </c>
      <c r="I6" s="17">
        <v>518820</v>
      </c>
      <c r="J6" s="18">
        <v>399936</v>
      </c>
      <c r="K6" s="18">
        <v>156915</v>
      </c>
      <c r="L6" s="18">
        <v>99388</v>
      </c>
      <c r="M6" s="19">
        <v>82066</v>
      </c>
      <c r="N6" s="14">
        <f>IFERROR(SUM(I3:I6)/SUM(D3:D6),SUM(I3:I6))</f>
        <v>49654.256410256414</v>
      </c>
      <c r="O6" s="15">
        <f>IFERROR(SUM(J3:J6)/SUM(E3:E6),SUM(J3:J6))</f>
        <v>66082.090909090912</v>
      </c>
      <c r="P6" s="15">
        <f>IFERROR(SUM(K3:K6)/SUM(F3:F6),SUM(K3:K6))</f>
        <v>56400</v>
      </c>
      <c r="Q6" s="15">
        <f>IFERROR(SUM(L3:L6)/SUM(G3:G6),SUM(L3:L6))</f>
        <v>61570.2</v>
      </c>
      <c r="R6" s="16">
        <f>IFERROR(SUM(M3:M6)/SUM(H3:H6),SUM(M3:M6))</f>
        <v>33753.454545454544</v>
      </c>
      <c r="S6" s="3"/>
    </row>
    <row r="7" spans="1:19" x14ac:dyDescent="0.15">
      <c r="A7" s="73"/>
      <c r="B7" s="75"/>
      <c r="C7" s="1"/>
      <c r="D7" s="8">
        <v>18</v>
      </c>
      <c r="E7" s="9">
        <v>6</v>
      </c>
      <c r="F7" s="9">
        <v>2</v>
      </c>
      <c r="G7" s="9">
        <v>3</v>
      </c>
      <c r="H7" s="10">
        <v>4</v>
      </c>
      <c r="I7" s="17">
        <v>527310</v>
      </c>
      <c r="J7" s="18">
        <v>418625</v>
      </c>
      <c r="K7" s="18">
        <v>188458</v>
      </c>
      <c r="L7" s="18">
        <v>108548</v>
      </c>
      <c r="M7" s="19">
        <v>100593</v>
      </c>
      <c r="N7" s="14">
        <f>IFERROR(SUM(I3:I7)/SUM(D3:D7),SUM(I3:I7))</f>
        <v>43225.017543859649</v>
      </c>
      <c r="O7" s="15">
        <f>IFERROR(SUM(J3:J7)/SUM(E3:E7),SUM(J3:J7))</f>
        <v>66872.53571428571</v>
      </c>
      <c r="P7" s="15">
        <f>IFERROR(SUM(K3:K7)/SUM(F3:F7),SUM(K3:K7))</f>
        <v>62219.846153846156</v>
      </c>
      <c r="Q7" s="15">
        <f>IFERROR(SUM(L3:L7)/SUM(G3:G7),SUM(L3:L7))</f>
        <v>52049.875</v>
      </c>
      <c r="R7" s="16">
        <f>IFERROR(SUM(M3:M7)/SUM(H3:H7),SUM(M3:M7))</f>
        <v>31458.733333333334</v>
      </c>
      <c r="S7" s="3"/>
    </row>
    <row r="8" spans="1:19" x14ac:dyDescent="0.15">
      <c r="A8" s="73"/>
      <c r="B8" s="76"/>
      <c r="C8" s="1"/>
      <c r="D8" s="8">
        <v>24</v>
      </c>
      <c r="E8" s="9">
        <v>5</v>
      </c>
      <c r="F8" s="9">
        <v>2</v>
      </c>
      <c r="G8" s="9">
        <v>0</v>
      </c>
      <c r="H8" s="10">
        <v>5</v>
      </c>
      <c r="I8" s="17">
        <v>498066</v>
      </c>
      <c r="J8" s="18">
        <v>349983</v>
      </c>
      <c r="K8" s="18">
        <v>189508</v>
      </c>
      <c r="L8" s="18">
        <v>96843</v>
      </c>
      <c r="M8" s="19">
        <v>88249</v>
      </c>
      <c r="N8" s="14">
        <f>IFERROR(SUM(I3:I8)/SUM(D3:D8),SUM(I3:I8))</f>
        <v>36566.567901234564</v>
      </c>
      <c r="O8" s="15">
        <f>IFERROR(SUM(J3:J8)/SUM(E3:E8),SUM(J3:J8))</f>
        <v>67345.878787878784</v>
      </c>
      <c r="P8" s="15">
        <f>IFERROR(SUM(K3:K8)/SUM(F3:F8),SUM(K3:K8))</f>
        <v>66557.733333333337</v>
      </c>
      <c r="Q8" s="15">
        <f>IFERROR(SUM(L3:L8)/SUM(G3:G8),SUM(L3:L8))</f>
        <v>64155.25</v>
      </c>
      <c r="R8" s="16">
        <f>IFERROR(SUM(M3:M8)/SUM(H3:H8),SUM(M3:M8))</f>
        <v>28006.5</v>
      </c>
      <c r="S8" s="3"/>
    </row>
    <row r="9" spans="1:19" x14ac:dyDescent="0.15">
      <c r="A9" s="73"/>
      <c r="B9" s="72" t="s">
        <v>11</v>
      </c>
      <c r="C9" s="1"/>
      <c r="D9" s="8">
        <v>14</v>
      </c>
      <c r="E9" s="9">
        <v>8</v>
      </c>
      <c r="F9" s="9">
        <v>7</v>
      </c>
      <c r="G9" s="9">
        <v>1</v>
      </c>
      <c r="H9" s="10">
        <v>6</v>
      </c>
      <c r="I9" s="17">
        <v>490709</v>
      </c>
      <c r="J9" s="18">
        <v>377879</v>
      </c>
      <c r="K9" s="18">
        <v>204239</v>
      </c>
      <c r="L9" s="18">
        <v>108043</v>
      </c>
      <c r="M9" s="19">
        <v>75877</v>
      </c>
      <c r="N9" s="14">
        <f>IFERROR(SUM(I4:I9)/SUM(D4:D9),SUM(I4:I9))</f>
        <v>36966.271604938273</v>
      </c>
      <c r="O9" s="15">
        <f>IFERROR(SUM(J4:J9)/SUM(E4:E9),SUM(J4:J9))</f>
        <v>59622.34210526316</v>
      </c>
      <c r="P9" s="15">
        <f>IFERROR(SUM(K4:K9)/SUM(F4:F9),SUM(K4:K9))</f>
        <v>55656.57894736842</v>
      </c>
      <c r="Q9" s="15">
        <f>IFERROR(SUM(L4:L9)/SUM(G4:G9),SUM(L4:L9))</f>
        <v>72146.875</v>
      </c>
      <c r="R9" s="16">
        <f>IFERROR(SUM(M4:M9)/SUM(H4:H9),SUM(M4:M9))</f>
        <v>22565.625</v>
      </c>
      <c r="S9" s="3"/>
    </row>
    <row r="10" spans="1:19" x14ac:dyDescent="0.15">
      <c r="A10" s="73"/>
      <c r="B10" s="75"/>
      <c r="C10" s="1"/>
      <c r="D10" s="8">
        <v>11</v>
      </c>
      <c r="E10" s="9">
        <v>15</v>
      </c>
      <c r="F10" s="9">
        <v>5</v>
      </c>
      <c r="G10" s="9">
        <v>1</v>
      </c>
      <c r="H10" s="10">
        <v>8</v>
      </c>
      <c r="I10" s="17">
        <v>464553</v>
      </c>
      <c r="J10" s="18">
        <v>348610</v>
      </c>
      <c r="K10" s="18">
        <v>178569</v>
      </c>
      <c r="L10" s="18">
        <v>102411</v>
      </c>
      <c r="M10" s="19">
        <v>69203</v>
      </c>
      <c r="N10" s="14">
        <f>IFERROR(SUM(I5:I10)/SUM(D5:D10),SUM(I5:I10))</f>
        <v>35666.024096385539</v>
      </c>
      <c r="O10" s="15">
        <f>IFERROR(SUM(J5:J10)/SUM(E5:E10),SUM(J5:J10))</f>
        <v>46087.897959183676</v>
      </c>
      <c r="P10" s="15">
        <f>IFERROR(SUM(K5:K10)/SUM(F5:F10),SUM(K5:K10))</f>
        <v>44897.291666666664</v>
      </c>
      <c r="Q10" s="15">
        <f>IFERROR(SUM(L5:L10)/SUM(G5:G10),SUM(L5:L10))</f>
        <v>66578.888888888891</v>
      </c>
      <c r="R10" s="16">
        <f>IFERROR(SUM(M5:M10)/SUM(H5:H10),SUM(M5:M10))</f>
        <v>17799.571428571428</v>
      </c>
      <c r="S10" s="3"/>
    </row>
    <row r="11" spans="1:19" x14ac:dyDescent="0.15">
      <c r="A11" s="73"/>
      <c r="B11" s="76"/>
      <c r="C11" s="1"/>
      <c r="D11" s="8">
        <v>5</v>
      </c>
      <c r="E11" s="9">
        <v>9</v>
      </c>
      <c r="F11" s="9">
        <v>1</v>
      </c>
      <c r="G11" s="9">
        <v>1</v>
      </c>
      <c r="H11" s="10">
        <v>7</v>
      </c>
      <c r="I11" s="17">
        <v>536979</v>
      </c>
      <c r="J11" s="18">
        <v>371676</v>
      </c>
      <c r="K11" s="18">
        <v>191267</v>
      </c>
      <c r="L11" s="18">
        <v>112408</v>
      </c>
      <c r="M11" s="19">
        <v>67283</v>
      </c>
      <c r="N11" s="14">
        <f>IFERROR(SUM(I6:I11)/SUM(D6:D11),SUM(I6:I11))</f>
        <v>39434.246753246756</v>
      </c>
      <c r="O11" s="15">
        <f>IFERROR(SUM(J6:J11)/SUM(E6:E11),SUM(J6:J11))</f>
        <v>45334.18</v>
      </c>
      <c r="P11" s="15">
        <f>IFERROR(SUM(K6:K11)/SUM(F6:F11),SUM(K6:K11))</f>
        <v>52807.428571428572</v>
      </c>
      <c r="Q11" s="15">
        <f>IFERROR(SUM(L6:L11)/SUM(G6:G11),SUM(L6:L11))</f>
        <v>78455.125</v>
      </c>
      <c r="R11" s="16">
        <f>IFERROR(SUM(M6:M11)/SUM(H6:H11),SUM(M6:M11))</f>
        <v>15102.21875</v>
      </c>
      <c r="S11" s="3"/>
    </row>
    <row r="12" spans="1:19" x14ac:dyDescent="0.15">
      <c r="A12" s="73"/>
      <c r="B12" s="72" t="s">
        <v>12</v>
      </c>
      <c r="C12" s="1"/>
      <c r="D12" s="8">
        <v>14</v>
      </c>
      <c r="E12" s="9">
        <v>5</v>
      </c>
      <c r="F12" s="9">
        <v>2</v>
      </c>
      <c r="G12" s="9">
        <v>1</v>
      </c>
      <c r="H12" s="10">
        <v>3</v>
      </c>
      <c r="I12" s="17">
        <v>466990</v>
      </c>
      <c r="J12" s="18">
        <v>386456</v>
      </c>
      <c r="K12" s="18">
        <v>197307</v>
      </c>
      <c r="L12" s="18">
        <v>90099</v>
      </c>
      <c r="M12" s="19">
        <v>35700</v>
      </c>
      <c r="N12" s="14">
        <f>IFERROR(SUM(I7:I12)/SUM(D7:D12),SUM(I7:I12))</f>
        <v>34704.732558139534</v>
      </c>
      <c r="O12" s="15">
        <f>IFERROR(SUM(J7:J12)/SUM(E7:E12),SUM(J7:J12))</f>
        <v>46942.270833333336</v>
      </c>
      <c r="P12" s="15">
        <f>IFERROR(SUM(K7:K12)/SUM(F7:F12),SUM(K7:K12))</f>
        <v>60492</v>
      </c>
      <c r="Q12" s="15">
        <f>IFERROR(SUM(L7:L12)/SUM(G7:G12),SUM(L7:L12))</f>
        <v>88336</v>
      </c>
      <c r="R12" s="16">
        <f>IFERROR(SUM(M7:M12)/SUM(H7:H12),SUM(M7:M12))</f>
        <v>13239.545454545454</v>
      </c>
      <c r="S12" s="3"/>
    </row>
    <row r="13" spans="1:19" x14ac:dyDescent="0.15">
      <c r="A13" s="73"/>
      <c r="B13" s="75"/>
      <c r="C13" s="1"/>
      <c r="D13" s="8">
        <v>15</v>
      </c>
      <c r="E13" s="9">
        <v>7</v>
      </c>
      <c r="F13" s="9">
        <v>7</v>
      </c>
      <c r="G13" s="9">
        <v>1</v>
      </c>
      <c r="H13" s="10">
        <v>0</v>
      </c>
      <c r="I13" s="17">
        <v>508062</v>
      </c>
      <c r="J13" s="18">
        <v>430863</v>
      </c>
      <c r="K13" s="18">
        <v>256227</v>
      </c>
      <c r="L13" s="18">
        <v>108612</v>
      </c>
      <c r="M13" s="19">
        <v>66691</v>
      </c>
      <c r="N13" s="14">
        <f>IFERROR(SUM(I8:I13)/SUM(D8:D13),SUM(I8:I13))</f>
        <v>35727.216867469877</v>
      </c>
      <c r="O13" s="15">
        <f>IFERROR(SUM(J8:J13)/SUM(E8:E13),SUM(J8:J13))</f>
        <v>46234.020408163262</v>
      </c>
      <c r="P13" s="15">
        <f>IFERROR(SUM(K8:K13)/SUM(F8:F13),SUM(K8:K13))</f>
        <v>50713.208333333336</v>
      </c>
      <c r="Q13" s="15">
        <f>IFERROR(SUM(L8:L13)/SUM(G8:G13),SUM(L8:L13))</f>
        <v>123683.2</v>
      </c>
      <c r="R13" s="16">
        <f>IFERROR(SUM(M8:M13)/SUM(H8:H13),SUM(M8:M13))</f>
        <v>13896.655172413793</v>
      </c>
      <c r="S13" s="3"/>
    </row>
    <row r="14" spans="1:19" x14ac:dyDescent="0.15">
      <c r="A14" s="74"/>
      <c r="B14" s="76"/>
      <c r="C14" s="1"/>
      <c r="D14" s="8">
        <v>11</v>
      </c>
      <c r="E14" s="9">
        <v>8</v>
      </c>
      <c r="F14" s="9">
        <v>3</v>
      </c>
      <c r="G14" s="9">
        <v>1</v>
      </c>
      <c r="H14" s="10">
        <v>1</v>
      </c>
      <c r="I14" s="17">
        <v>465602</v>
      </c>
      <c r="J14" s="18">
        <v>356024</v>
      </c>
      <c r="K14" s="18">
        <v>188624</v>
      </c>
      <c r="L14" s="18">
        <v>77978</v>
      </c>
      <c r="M14" s="19">
        <v>73412</v>
      </c>
      <c r="N14" s="14">
        <f>IFERROR(SUM(I9:I14)/SUM(D9:D14),SUM(I9:I14))</f>
        <v>41898.5</v>
      </c>
      <c r="O14" s="15">
        <f>IFERROR(SUM(J9:J14)/SUM(E9:E14),SUM(J9:J14))</f>
        <v>43682.846153846156</v>
      </c>
      <c r="P14" s="15">
        <f>IFERROR(SUM(K9:K14)/SUM(F9:F14),SUM(K9:K14))</f>
        <v>48649.32</v>
      </c>
      <c r="Q14" s="15">
        <f>IFERROR(SUM(L9:L14)/SUM(G9:G14),SUM(L9:L14))</f>
        <v>99925.166666666672</v>
      </c>
      <c r="R14" s="16">
        <f>IFERROR(SUM(M9:M14)/SUM(H9:H14),SUM(M9:M14))</f>
        <v>15526.64</v>
      </c>
      <c r="S14" s="3"/>
    </row>
    <row r="15" spans="1:19" x14ac:dyDescent="0.15">
      <c r="A15" s="69" t="s">
        <v>15</v>
      </c>
      <c r="B15" s="71" t="s">
        <v>9</v>
      </c>
      <c r="C15" s="1"/>
      <c r="D15" s="8">
        <v>10</v>
      </c>
      <c r="E15" s="9">
        <v>8</v>
      </c>
      <c r="F15" s="9">
        <v>6</v>
      </c>
      <c r="G15" s="9">
        <v>1</v>
      </c>
      <c r="H15" s="10">
        <v>1</v>
      </c>
      <c r="I15" s="17">
        <v>498984</v>
      </c>
      <c r="J15" s="18">
        <v>411784</v>
      </c>
      <c r="K15" s="18">
        <v>237604</v>
      </c>
      <c r="L15" s="18">
        <v>70306</v>
      </c>
      <c r="M15" s="19">
        <v>84032</v>
      </c>
      <c r="N15" s="14">
        <f>IFERROR(SUM(I10:I15)/SUM(D10:D15),SUM(I10:I15))</f>
        <v>44563.181818181816</v>
      </c>
      <c r="O15" s="15">
        <f>IFERROR(SUM(J10:J15)/SUM(E10:E15),SUM(J10:J15))</f>
        <v>44334.865384615383</v>
      </c>
      <c r="P15" s="15">
        <f>IFERROR(SUM(K10:K15)/SUM(F10:F15),SUM(K10:K15))</f>
        <v>52066.583333333336</v>
      </c>
      <c r="Q15" s="15">
        <f>IFERROR(SUM(L10:L15)/SUM(G10:G15),SUM(L10:L15))</f>
        <v>93635.666666666672</v>
      </c>
      <c r="R15" s="16">
        <f>IFERROR(SUM(M10:M15)/SUM(H10:H15),SUM(M10:M15))</f>
        <v>19816.05</v>
      </c>
      <c r="S15" s="3"/>
    </row>
    <row r="16" spans="1:19" x14ac:dyDescent="0.15">
      <c r="A16" s="69"/>
      <c r="B16" s="71"/>
      <c r="C16" s="1"/>
      <c r="D16" s="8">
        <v>7</v>
      </c>
      <c r="E16" s="9">
        <v>9</v>
      </c>
      <c r="F16" s="9">
        <v>1</v>
      </c>
      <c r="G16" s="9">
        <v>2</v>
      </c>
      <c r="H16" s="10">
        <v>0</v>
      </c>
      <c r="I16" s="17">
        <v>493074</v>
      </c>
      <c r="J16" s="18">
        <v>400780</v>
      </c>
      <c r="K16" s="18">
        <v>214869</v>
      </c>
      <c r="L16" s="18">
        <v>94132</v>
      </c>
      <c r="M16" s="19">
        <v>72284</v>
      </c>
      <c r="N16" s="14">
        <f>IFERROR(SUM(I11:I16)/SUM(D11:D16),SUM(I11:I16))</f>
        <v>47898.241935483871</v>
      </c>
      <c r="O16" s="15">
        <f>IFERROR(SUM(J11:J16)/SUM(E11:E16),SUM(J11:J16))</f>
        <v>51251.804347826088</v>
      </c>
      <c r="P16" s="15">
        <f>IFERROR(SUM(K11:K16)/SUM(F11:F16),SUM(K11:K16))</f>
        <v>64294.9</v>
      </c>
      <c r="Q16" s="15">
        <f>IFERROR(SUM(L11:L16)/SUM(G11:G16),SUM(L11:L16))</f>
        <v>79076.428571428565</v>
      </c>
      <c r="R16" s="16">
        <f>IFERROR(SUM(M11:M16)/SUM(H11:H16),SUM(M11:M16))</f>
        <v>33283.5</v>
      </c>
      <c r="S16" s="3"/>
    </row>
    <row r="17" spans="1:19" x14ac:dyDescent="0.15">
      <c r="A17" s="69"/>
      <c r="B17" s="71"/>
      <c r="C17" s="1"/>
      <c r="D17" s="8">
        <v>11</v>
      </c>
      <c r="E17" s="9">
        <v>7</v>
      </c>
      <c r="F17" s="9">
        <v>2</v>
      </c>
      <c r="G17" s="9">
        <v>1</v>
      </c>
      <c r="H17" s="10">
        <v>0</v>
      </c>
      <c r="I17" s="17">
        <v>491846</v>
      </c>
      <c r="J17" s="18">
        <v>423383</v>
      </c>
      <c r="K17" s="18">
        <v>198877</v>
      </c>
      <c r="L17" s="18">
        <v>93368</v>
      </c>
      <c r="M17" s="19">
        <v>81926</v>
      </c>
      <c r="N17" s="14">
        <f>IFERROR(SUM(I12:I17)/SUM(D12:D17),SUM(I12:I17))</f>
        <v>43008.205882352944</v>
      </c>
      <c r="O17" s="15">
        <f>IFERROR(SUM(J12:J17)/SUM(E12:E17),SUM(J12:J17))</f>
        <v>54756.590909090912</v>
      </c>
      <c r="P17" s="15">
        <f>IFERROR(SUM(K12:K17)/SUM(F12:F17),SUM(K12:K17))</f>
        <v>61595.619047619046</v>
      </c>
      <c r="Q17" s="15">
        <f>IFERROR(SUM(L12:L17)/SUM(G12:G17),SUM(L12:L17))</f>
        <v>76356.428571428565</v>
      </c>
      <c r="R17" s="16">
        <f>IFERROR(SUM(M12:M17)/SUM(H12:H17),SUM(M12:M17))</f>
        <v>82809</v>
      </c>
      <c r="S17" s="3"/>
    </row>
    <row r="18" spans="1:19" x14ac:dyDescent="0.15">
      <c r="A18" s="69"/>
      <c r="B18" s="71" t="s">
        <v>10</v>
      </c>
      <c r="C18" s="1"/>
      <c r="D18" s="8">
        <v>12</v>
      </c>
      <c r="E18" s="9">
        <v>6</v>
      </c>
      <c r="F18" s="9">
        <v>3</v>
      </c>
      <c r="G18" s="9">
        <v>1</v>
      </c>
      <c r="H18" s="10">
        <v>3</v>
      </c>
      <c r="I18" s="17">
        <v>562184</v>
      </c>
      <c r="J18" s="18">
        <v>448505</v>
      </c>
      <c r="K18" s="18">
        <v>204374</v>
      </c>
      <c r="L18" s="18">
        <v>98050</v>
      </c>
      <c r="M18" s="19">
        <v>84318</v>
      </c>
      <c r="N18" s="14">
        <f>IFERROR(SUM(I13:I18)/SUM(D13:D18),SUM(I13:I18))</f>
        <v>45753.818181818184</v>
      </c>
      <c r="O18" s="15">
        <f>IFERROR(SUM(J13:J18)/SUM(E13:E18),SUM(J13:J18))</f>
        <v>54918.644444444442</v>
      </c>
      <c r="P18" s="15">
        <f>IFERROR(SUM(K13:K18)/SUM(F13:F18),SUM(K13:K18))</f>
        <v>59117.045454545456</v>
      </c>
      <c r="Q18" s="15">
        <f>IFERROR(SUM(L13:L18)/SUM(G13:G18),SUM(L13:L18))</f>
        <v>77492.28571428571</v>
      </c>
      <c r="R18" s="16">
        <f>IFERROR(SUM(M13:M18)/SUM(H13:H18),SUM(M13:M18))</f>
        <v>92532.6</v>
      </c>
      <c r="S18" s="3"/>
    </row>
    <row r="19" spans="1:19" x14ac:dyDescent="0.15">
      <c r="A19" s="69"/>
      <c r="B19" s="71"/>
      <c r="C19" s="1"/>
      <c r="D19" s="8">
        <v>14</v>
      </c>
      <c r="E19" s="9">
        <v>7</v>
      </c>
      <c r="F19" s="9">
        <v>4</v>
      </c>
      <c r="G19" s="9">
        <v>3</v>
      </c>
      <c r="H19" s="10">
        <v>3</v>
      </c>
      <c r="I19" s="17">
        <v>540465</v>
      </c>
      <c r="J19" s="18">
        <v>393638</v>
      </c>
      <c r="K19" s="18">
        <v>202022</v>
      </c>
      <c r="L19" s="18">
        <v>103623</v>
      </c>
      <c r="M19" s="19">
        <v>83278</v>
      </c>
      <c r="N19" s="14">
        <f>IFERROR(SUM(I14:I19)/SUM(D14:D19),SUM(I14:I19))</f>
        <v>46956.230769230766</v>
      </c>
      <c r="O19" s="15">
        <f>IFERROR(SUM(J14:J19)/SUM(E14:E19),SUM(J14:J19))</f>
        <v>54091.422222222223</v>
      </c>
      <c r="P19" s="15">
        <f>IFERROR(SUM(K14:K19)/SUM(F14:F19),SUM(K14:K19))</f>
        <v>65598.421052631573</v>
      </c>
      <c r="Q19" s="15">
        <f>IFERROR(SUM(L14:L19)/SUM(G14:G19),SUM(L14:L19))</f>
        <v>59717.444444444445</v>
      </c>
      <c r="R19" s="16">
        <f>IFERROR(SUM(M14:M19)/SUM(H14:H19),SUM(M14:M19))</f>
        <v>59906.25</v>
      </c>
      <c r="S19" s="3"/>
    </row>
    <row r="20" spans="1:19" x14ac:dyDescent="0.15">
      <c r="A20" s="69"/>
      <c r="B20" s="71"/>
      <c r="C20" s="1"/>
      <c r="D20" s="8">
        <v>17</v>
      </c>
      <c r="E20" s="9">
        <v>7</v>
      </c>
      <c r="F20" s="9">
        <v>0</v>
      </c>
      <c r="G20" s="9">
        <v>8</v>
      </c>
      <c r="H20" s="10">
        <v>1</v>
      </c>
      <c r="I20" s="17">
        <v>494521</v>
      </c>
      <c r="J20" s="18">
        <v>373629</v>
      </c>
      <c r="K20" s="18">
        <v>177045</v>
      </c>
      <c r="L20" s="18">
        <v>112435</v>
      </c>
      <c r="M20" s="19">
        <v>68638</v>
      </c>
      <c r="N20" s="14">
        <f>IFERROR(SUM(I15:I20)/SUM(D15:D20),SUM(I15:I20))</f>
        <v>43395.408450704228</v>
      </c>
      <c r="O20" s="15">
        <f>IFERROR(SUM(J15:J20)/SUM(E15:E20),SUM(J15:J20))</f>
        <v>55720.88636363636</v>
      </c>
      <c r="P20" s="15">
        <f>IFERROR(SUM(K15:K20)/SUM(F15:F20),SUM(K15:K20))</f>
        <v>77174.4375</v>
      </c>
      <c r="Q20" s="15">
        <f>IFERROR(SUM(L15:L20)/SUM(G15:G20),SUM(L15:L20))</f>
        <v>35744.625</v>
      </c>
      <c r="R20" s="16">
        <f>IFERROR(SUM(M15:M20)/SUM(H15:H20),SUM(M15:M20))</f>
        <v>59309.5</v>
      </c>
      <c r="S20" s="3"/>
    </row>
    <row r="21" spans="1:19" x14ac:dyDescent="0.15">
      <c r="A21" s="69"/>
      <c r="B21" s="71" t="s">
        <v>11</v>
      </c>
      <c r="C21" s="1"/>
      <c r="D21" s="8">
        <v>19</v>
      </c>
      <c r="E21" s="9">
        <v>9</v>
      </c>
      <c r="F21" s="9">
        <v>5</v>
      </c>
      <c r="G21" s="9">
        <v>4</v>
      </c>
      <c r="H21" s="10">
        <v>6</v>
      </c>
      <c r="I21" s="17">
        <v>530074</v>
      </c>
      <c r="J21" s="18">
        <v>429602</v>
      </c>
      <c r="K21" s="18">
        <v>195789</v>
      </c>
      <c r="L21" s="18">
        <v>101214</v>
      </c>
      <c r="M21" s="19">
        <v>78182</v>
      </c>
      <c r="N21" s="14">
        <f>IFERROR(SUM(I16:I21)/SUM(D16:D21),SUM(I16:I21))</f>
        <v>38902.050000000003</v>
      </c>
      <c r="O21" s="15">
        <f>IFERROR(SUM(J16:J21)/SUM(E16:E21),SUM(J16:J21))</f>
        <v>54878.6</v>
      </c>
      <c r="P21" s="15">
        <f>IFERROR(SUM(K16:K21)/SUM(F16:F21),SUM(K16:K21))</f>
        <v>79531.733333333337</v>
      </c>
      <c r="Q21" s="15">
        <f>IFERROR(SUM(L16:L21)/SUM(G16:G21),SUM(L16:L21))</f>
        <v>31727.473684210527</v>
      </c>
      <c r="R21" s="16">
        <f>IFERROR(SUM(M16:M21)/SUM(H16:H21),SUM(M16:M21))</f>
        <v>36048.153846153844</v>
      </c>
      <c r="S21" s="3"/>
    </row>
    <row r="22" spans="1:19" x14ac:dyDescent="0.15">
      <c r="A22" s="69"/>
      <c r="B22" s="71"/>
      <c r="C22" s="1"/>
      <c r="D22" s="8">
        <v>24</v>
      </c>
      <c r="E22" s="9">
        <v>9</v>
      </c>
      <c r="F22" s="9">
        <v>1</v>
      </c>
      <c r="G22" s="9">
        <v>5</v>
      </c>
      <c r="H22" s="10">
        <v>5</v>
      </c>
      <c r="I22" s="17">
        <v>532151</v>
      </c>
      <c r="J22" s="18">
        <v>401445</v>
      </c>
      <c r="K22" s="18">
        <v>169582</v>
      </c>
      <c r="L22" s="18">
        <v>90061</v>
      </c>
      <c r="M22" s="19">
        <v>72688</v>
      </c>
      <c r="N22" s="14">
        <f>IFERROR(SUM(I17:I22)/SUM(D17:D22),SUM(I17:I22))</f>
        <v>32487.0206185567</v>
      </c>
      <c r="O22" s="15">
        <f>IFERROR(SUM(J17:J22)/SUM(E17:E22),SUM(J17:J22))</f>
        <v>54893.37777777778</v>
      </c>
      <c r="P22" s="15">
        <f>IFERROR(SUM(K17:K22)/SUM(F17:F22),SUM(K17:K22))</f>
        <v>76512.600000000006</v>
      </c>
      <c r="Q22" s="15">
        <f>IFERROR(SUM(L17:L22)/SUM(G17:G22),SUM(L17:L22))</f>
        <v>27215.954545454544</v>
      </c>
      <c r="R22" s="16">
        <f>IFERROR(SUM(M17:M22)/SUM(H17:H22),SUM(M17:M22))</f>
        <v>26057.222222222223</v>
      </c>
      <c r="S22" s="3"/>
    </row>
    <row r="23" spans="1:19" x14ac:dyDescent="0.15">
      <c r="A23" s="69"/>
      <c r="B23" s="71"/>
      <c r="C23" s="1"/>
      <c r="D23" s="8">
        <v>20</v>
      </c>
      <c r="E23" s="9">
        <v>5</v>
      </c>
      <c r="F23" s="9">
        <v>6</v>
      </c>
      <c r="G23" s="9">
        <v>3</v>
      </c>
      <c r="H23" s="10">
        <v>1</v>
      </c>
      <c r="I23" s="17">
        <v>592438</v>
      </c>
      <c r="J23" s="18">
        <v>407217</v>
      </c>
      <c r="K23" s="18">
        <v>199655</v>
      </c>
      <c r="L23" s="18">
        <v>94628</v>
      </c>
      <c r="M23" s="19">
        <v>70280</v>
      </c>
      <c r="N23" s="14">
        <f>IFERROR(SUM(I18:I23)/SUM(D18:D23),SUM(I18:I23))</f>
        <v>30677.669811320753</v>
      </c>
      <c r="O23" s="15">
        <f>IFERROR(SUM(J18:J23)/SUM(E18:E23),SUM(J18:J23))</f>
        <v>57070.604651162794</v>
      </c>
      <c r="P23" s="15">
        <f>IFERROR(SUM(K18:K23)/SUM(F18:F23),SUM(K18:K23))</f>
        <v>60445.631578947367</v>
      </c>
      <c r="Q23" s="15">
        <f>IFERROR(SUM(L18:L23)/SUM(G18:G23),SUM(L18:L23))</f>
        <v>25000.458333333332</v>
      </c>
      <c r="R23" s="16">
        <f>IFERROR(SUM(M18:M23)/SUM(H18:H23),SUM(M18:M23))</f>
        <v>24072.842105263157</v>
      </c>
      <c r="S23" s="3"/>
    </row>
    <row r="24" spans="1:19" x14ac:dyDescent="0.15">
      <c r="A24" s="69"/>
      <c r="B24" s="71" t="s">
        <v>12</v>
      </c>
      <c r="C24" s="1"/>
      <c r="D24" s="8">
        <v>10</v>
      </c>
      <c r="E24" s="9">
        <v>3</v>
      </c>
      <c r="F24" s="9">
        <v>3</v>
      </c>
      <c r="G24" s="9">
        <v>1</v>
      </c>
      <c r="H24" s="10">
        <v>0</v>
      </c>
      <c r="I24" s="17">
        <v>549255</v>
      </c>
      <c r="J24" s="18">
        <v>383057</v>
      </c>
      <c r="K24" s="18">
        <v>187266</v>
      </c>
      <c r="L24" s="18">
        <v>70268</v>
      </c>
      <c r="M24" s="19">
        <v>63723</v>
      </c>
      <c r="N24" s="14">
        <f>IFERROR(SUM(I19:I24)/SUM(D19:D24),SUM(I19:I24))</f>
        <v>31143.307692307691</v>
      </c>
      <c r="O24" s="15">
        <f>IFERROR(SUM(J19:J24)/SUM(E19:E24),SUM(J19:J24))</f>
        <v>59714.7</v>
      </c>
      <c r="P24" s="15">
        <f>IFERROR(SUM(K19:K24)/SUM(F19:F24),SUM(K19:K24))</f>
        <v>59545.210526315786</v>
      </c>
      <c r="Q24" s="15">
        <f>IFERROR(SUM(L19:L24)/SUM(G19:G24),SUM(L19:L24))</f>
        <v>23842.875</v>
      </c>
      <c r="R24" s="16">
        <f>IFERROR(SUM(M19:M24)/SUM(H19:H24),SUM(M19:M24))</f>
        <v>27299.3125</v>
      </c>
      <c r="S24" s="3"/>
    </row>
    <row r="25" spans="1:19" x14ac:dyDescent="0.15">
      <c r="A25" s="69"/>
      <c r="B25" s="71"/>
      <c r="C25" s="1"/>
      <c r="D25" s="8">
        <v>22</v>
      </c>
      <c r="E25" s="9">
        <v>18</v>
      </c>
      <c r="F25" s="9">
        <v>7</v>
      </c>
      <c r="G25" s="9">
        <v>3</v>
      </c>
      <c r="H25" s="10">
        <v>0</v>
      </c>
      <c r="I25" s="17">
        <v>619268</v>
      </c>
      <c r="J25" s="18">
        <v>426416</v>
      </c>
      <c r="K25" s="18">
        <v>193627</v>
      </c>
      <c r="L25" s="18">
        <v>67048</v>
      </c>
      <c r="M25" s="19">
        <v>75598</v>
      </c>
      <c r="N25" s="14">
        <f>IFERROR(SUM(I20:I25)/SUM(D20:D25),SUM(I20:I25))</f>
        <v>29622.383928571428</v>
      </c>
      <c r="O25" s="15">
        <f>IFERROR(SUM(J20:J25)/SUM(E20:E25),SUM(J20:J25))</f>
        <v>47477.76470588235</v>
      </c>
      <c r="P25" s="15">
        <f>IFERROR(SUM(K20:K25)/SUM(F20:F25),SUM(K20:K25))</f>
        <v>51043.818181818184</v>
      </c>
      <c r="Q25" s="15">
        <f>IFERROR(SUM(L20:L25)/SUM(G20:G25),SUM(L20:L25))</f>
        <v>22318.916666666668</v>
      </c>
      <c r="R25" s="16">
        <f>IFERROR(SUM(M20:M25)/SUM(H20:H25),SUM(M20:M25))</f>
        <v>33008.384615384617</v>
      </c>
      <c r="S25" s="3"/>
    </row>
    <row r="26" spans="1:19" ht="13.5" thickBot="1" x14ac:dyDescent="0.2">
      <c r="A26" s="70"/>
      <c r="B26" s="72"/>
      <c r="C26" s="1"/>
      <c r="D26" s="44">
        <v>11</v>
      </c>
      <c r="E26" s="45">
        <v>16</v>
      </c>
      <c r="F26" s="45">
        <v>0</v>
      </c>
      <c r="G26" s="45">
        <v>1</v>
      </c>
      <c r="H26" s="46">
        <v>1</v>
      </c>
      <c r="I26" s="53">
        <v>557283</v>
      </c>
      <c r="J26" s="54">
        <v>363849</v>
      </c>
      <c r="K26" s="54">
        <v>185697</v>
      </c>
      <c r="L26" s="54">
        <v>69721</v>
      </c>
      <c r="M26" s="55">
        <v>57216</v>
      </c>
      <c r="N26" s="56">
        <f>IFERROR(SUM(I21:I26)/SUM(D21:D26),SUM(I21:I26))</f>
        <v>31891.216981132075</v>
      </c>
      <c r="O26" s="57">
        <f>IFERROR(SUM(J21:J26)/SUM(E21:E26),SUM(J21:J26))</f>
        <v>40193.1</v>
      </c>
      <c r="P26" s="57">
        <f>IFERROR(SUM(K21:K26)/SUM(F21:F26),SUM(K21:K26))</f>
        <v>51437.090909090912</v>
      </c>
      <c r="Q26" s="57">
        <f>IFERROR(SUM(L21:L26)/SUM(G21:G26),SUM(L21:L26))</f>
        <v>28996.470588235294</v>
      </c>
      <c r="R26" s="58">
        <f>IFERROR(SUM(M21:M26)/SUM(H21:H26),SUM(M21:M26))</f>
        <v>32129.76923076923</v>
      </c>
      <c r="S26" s="3"/>
    </row>
    <row r="27" spans="1:19" x14ac:dyDescent="0.15">
      <c r="A27" s="88" t="s">
        <v>13</v>
      </c>
      <c r="B27" s="91" t="s">
        <v>9</v>
      </c>
      <c r="C27" s="1"/>
      <c r="D27" s="37">
        <v>8</v>
      </c>
      <c r="E27" s="38">
        <v>8</v>
      </c>
      <c r="F27" s="38">
        <v>0</v>
      </c>
      <c r="G27" s="38">
        <v>2</v>
      </c>
      <c r="H27" s="39">
        <v>1</v>
      </c>
      <c r="I27" s="62">
        <v>624204</v>
      </c>
      <c r="J27" s="41">
        <v>383821</v>
      </c>
      <c r="K27" s="41">
        <v>194020</v>
      </c>
      <c r="L27" s="41">
        <v>94328</v>
      </c>
      <c r="M27" s="63">
        <v>57105</v>
      </c>
      <c r="N27" s="40">
        <f>IFERROR(SUM(I22:I27)/SUM(D22:D27),SUM(I22:I27))</f>
        <v>36574.72631578947</v>
      </c>
      <c r="O27" s="42">
        <f>IFERROR(SUM(J22:J27)/SUM(E22:E27),SUM(J22:J27))</f>
        <v>40098.389830508473</v>
      </c>
      <c r="P27" s="42">
        <f>IFERROR(SUM(K22:K27)/SUM(F22:F27),SUM(K22:K27))</f>
        <v>66461.588235294112</v>
      </c>
      <c r="Q27" s="42">
        <f>IFERROR(SUM(L22:L27)/SUM(G22:G27),SUM(L22:L27))</f>
        <v>32403.599999999999</v>
      </c>
      <c r="R27" s="43">
        <f>IFERROR(SUM(M22:M27)/SUM(H22:H27),SUM(M22:M27))</f>
        <v>49576.25</v>
      </c>
      <c r="S27" s="3"/>
    </row>
    <row r="28" spans="1:19" ht="14.25" customHeight="1" x14ac:dyDescent="0.15">
      <c r="A28" s="89"/>
      <c r="B28" s="71"/>
      <c r="C28" s="1"/>
      <c r="D28" s="8">
        <v>8</v>
      </c>
      <c r="E28" s="9">
        <v>5</v>
      </c>
      <c r="F28" s="9">
        <v>3</v>
      </c>
      <c r="G28" s="9">
        <v>3</v>
      </c>
      <c r="H28" s="10">
        <v>4</v>
      </c>
      <c r="I28" s="17">
        <v>590704</v>
      </c>
      <c r="J28" s="18">
        <v>383587</v>
      </c>
      <c r="K28" s="18">
        <v>197798</v>
      </c>
      <c r="L28" s="18">
        <v>83645</v>
      </c>
      <c r="M28" s="19">
        <v>19524</v>
      </c>
      <c r="N28" s="14">
        <f>IFERROR(SUM(I23:I28)/SUM(D23:D28),SUM(I23:I28))</f>
        <v>44723.443037974685</v>
      </c>
      <c r="O28" s="15">
        <f>IFERROR(SUM(J23:J28)/SUM(E23:E28),SUM(J23:J28))</f>
        <v>42689.945454545457</v>
      </c>
      <c r="P28" s="15">
        <f>IFERROR(SUM(K23:K28)/SUM(F23:F28),SUM(K23:K28))</f>
        <v>60950.684210526313</v>
      </c>
      <c r="Q28" s="15">
        <f>IFERROR(SUM(L23:L28)/SUM(G23:G28),SUM(L23:L28))</f>
        <v>36895.230769230766</v>
      </c>
      <c r="R28" s="16">
        <f>IFERROR(SUM(M23:M28)/SUM(H23:H28),SUM(M23:M28))</f>
        <v>49063.714285714283</v>
      </c>
      <c r="S28" s="3"/>
    </row>
    <row r="29" spans="1:19" ht="14.65" customHeight="1" thickBot="1" x14ac:dyDescent="0.2">
      <c r="A29" s="89"/>
      <c r="B29" s="87"/>
      <c r="C29" s="1"/>
      <c r="D29" s="44">
        <v>7</v>
      </c>
      <c r="E29" s="45">
        <v>8</v>
      </c>
      <c r="F29" s="45">
        <v>1</v>
      </c>
      <c r="G29" s="45">
        <v>3</v>
      </c>
      <c r="H29" s="46">
        <v>4</v>
      </c>
      <c r="I29" s="53">
        <v>589370</v>
      </c>
      <c r="J29" s="54">
        <v>411812</v>
      </c>
      <c r="K29" s="54">
        <v>196701</v>
      </c>
      <c r="L29" s="54">
        <v>96671</v>
      </c>
      <c r="M29" s="55">
        <v>54082</v>
      </c>
      <c r="N29" s="56">
        <f>IFERROR(SUM(I24:I29)/SUM(D24:D29),SUM(I24:I29))</f>
        <v>53486.121212121216</v>
      </c>
      <c r="O29" s="56">
        <f>IFERROR(SUM(J24:J29)/SUM(E24:E29),SUM(J24:J29))</f>
        <v>40561.068965517239</v>
      </c>
      <c r="P29" s="56">
        <f>IFERROR(SUM(K24:K29)/SUM(F24:F29),SUM(K24:K29))</f>
        <v>82507.78571428571</v>
      </c>
      <c r="Q29" s="56">
        <f>IFERROR(SUM(L24:L29)/SUM(G24:G29),SUM(L24:L29))</f>
        <v>37052.384615384617</v>
      </c>
      <c r="R29" s="68">
        <f>IFERROR(SUM(M24:M29)/SUM(H24:H29),SUM(M24:M29))</f>
        <v>32724.799999999999</v>
      </c>
      <c r="S29" s="3"/>
    </row>
    <row r="30" spans="1:19" ht="14.25" customHeight="1" x14ac:dyDescent="0.15">
      <c r="A30" s="89"/>
      <c r="B30" s="71" t="s">
        <v>10</v>
      </c>
      <c r="C30" s="1"/>
      <c r="D30" s="49">
        <v>12</v>
      </c>
      <c r="E30" s="47">
        <v>14</v>
      </c>
      <c r="F30" s="47">
        <v>4</v>
      </c>
      <c r="G30" s="47">
        <v>1</v>
      </c>
      <c r="H30" s="50">
        <v>2</v>
      </c>
      <c r="I30" s="64">
        <v>645784</v>
      </c>
      <c r="J30" s="60">
        <v>403173</v>
      </c>
      <c r="K30" s="59">
        <v>180078</v>
      </c>
      <c r="L30" s="59">
        <v>105977</v>
      </c>
      <c r="M30" s="65">
        <v>59032</v>
      </c>
      <c r="N30" s="64">
        <f>IFERROR(SUM(I25:I30)/SUM(D25:D30),SUM(I25:I30))</f>
        <v>53332.544117647056</v>
      </c>
      <c r="O30" s="59">
        <f>IFERROR(SUM(J25:J30)/SUM(E25:E30),SUM(J25:J30))</f>
        <v>34386.34782608696</v>
      </c>
      <c r="P30" s="59">
        <f>IFERROR(SUM(K25:K30)/SUM(F25:F30),SUM(K25:K30))</f>
        <v>76528.066666666666</v>
      </c>
      <c r="Q30" s="59">
        <f>IFERROR(SUM(L25:L30)/SUM(G25:G30),SUM(L25:L30))</f>
        <v>39799.230769230766</v>
      </c>
      <c r="R30" s="65">
        <f>IFERROR(SUM(M25:M30)/SUM(H25:H30),SUM(M25:M30))</f>
        <v>26879.75</v>
      </c>
      <c r="S30" s="3"/>
    </row>
    <row r="31" spans="1:19" ht="14.25" customHeight="1" x14ac:dyDescent="0.15">
      <c r="A31" s="89"/>
      <c r="B31" s="71"/>
      <c r="C31" s="1"/>
      <c r="D31" s="8">
        <v>19</v>
      </c>
      <c r="E31" s="9">
        <v>9</v>
      </c>
      <c r="F31" s="9">
        <v>6</v>
      </c>
      <c r="G31" s="9">
        <v>1</v>
      </c>
      <c r="H31" s="10">
        <v>6</v>
      </c>
      <c r="I31" s="14">
        <v>636308</v>
      </c>
      <c r="J31" s="15">
        <v>398913</v>
      </c>
      <c r="K31" s="15">
        <v>188490</v>
      </c>
      <c r="L31" s="15">
        <v>90717</v>
      </c>
      <c r="M31" s="16">
        <v>70317</v>
      </c>
      <c r="N31" s="14">
        <f>IFERROR(SUM(I26:I31)/SUM(D26:D31),SUM(I26:I31))</f>
        <v>56056.2</v>
      </c>
      <c r="O31" s="15">
        <f>IFERROR(SUM(J26:J31)/SUM(E26:E31),SUM(J26:J31))</f>
        <v>39085.916666666664</v>
      </c>
      <c r="P31" s="15">
        <f>IFERROR(SUM(K26:K31)/SUM(F26:F31),SUM(K26:K31))</f>
        <v>81627.428571428565</v>
      </c>
      <c r="Q31" s="15">
        <f>IFERROR(SUM(L26:L31)/SUM(G26:G31),SUM(L26:L31))</f>
        <v>49187.181818181816</v>
      </c>
      <c r="R31" s="16">
        <f>IFERROR(SUM(M26:M31)/SUM(H26:H31),SUM(M26:M31))</f>
        <v>17626.444444444445</v>
      </c>
      <c r="S31" s="3"/>
    </row>
    <row r="32" spans="1:19" ht="14.65" customHeight="1" thickBot="1" x14ac:dyDescent="0.2">
      <c r="A32" s="89"/>
      <c r="B32" s="87"/>
      <c r="C32" s="1"/>
      <c r="D32" s="51">
        <v>12</v>
      </c>
      <c r="E32" s="48">
        <v>13</v>
      </c>
      <c r="F32" s="48">
        <v>5</v>
      </c>
      <c r="G32" s="48">
        <v>0</v>
      </c>
      <c r="H32" s="52">
        <v>3</v>
      </c>
      <c r="I32" s="66">
        <v>578538</v>
      </c>
      <c r="J32" s="61">
        <v>351326</v>
      </c>
      <c r="K32" s="61">
        <v>170102</v>
      </c>
      <c r="L32" s="61">
        <v>76793</v>
      </c>
      <c r="M32" s="67">
        <v>57368</v>
      </c>
      <c r="N32" s="66">
        <f>IFERROR(SUM(I27:I32)/SUM(D27:D32),SUM(I27:I32))</f>
        <v>55528.909090909088</v>
      </c>
      <c r="O32" s="61">
        <f>IFERROR(SUM(J27:J32)/SUM(E27:E32),SUM(J27:J32))</f>
        <v>40923.368421052633</v>
      </c>
      <c r="P32" s="61">
        <f>IFERROR(SUM(K27:K32)/SUM(F27:F32),SUM(K27:K32))</f>
        <v>59325.73684210526</v>
      </c>
      <c r="Q32" s="61">
        <f>IFERROR(SUM(L27:L32)/SUM(G27:G32),SUM(L27:L32))</f>
        <v>54813.1</v>
      </c>
      <c r="R32" s="67">
        <f>IFERROR(SUM(M27:M32)/SUM(H27:H32),SUM(M27:M32))</f>
        <v>15871.4</v>
      </c>
      <c r="S32" s="3"/>
    </row>
    <row r="33" spans="1:19" ht="14.25" customHeight="1" x14ac:dyDescent="0.15">
      <c r="A33" s="89"/>
      <c r="B33" s="71" t="s">
        <v>11</v>
      </c>
      <c r="C33" s="1"/>
      <c r="D33" s="49">
        <v>4</v>
      </c>
      <c r="E33" s="47">
        <v>7</v>
      </c>
      <c r="F33" s="47">
        <v>5</v>
      </c>
      <c r="G33" s="47">
        <v>0</v>
      </c>
      <c r="H33" s="50">
        <v>0</v>
      </c>
      <c r="I33" s="23">
        <v>583256</v>
      </c>
      <c r="J33" s="24">
        <v>390020</v>
      </c>
      <c r="K33" s="24">
        <v>176755</v>
      </c>
      <c r="L33" s="24">
        <v>84735</v>
      </c>
      <c r="M33" s="25">
        <v>45103</v>
      </c>
      <c r="N33" s="23">
        <f>IFERROR(SUM(I28:I33)/SUM(D28:D33),SUM(I28:I33))</f>
        <v>58450.967741935485</v>
      </c>
      <c r="O33" s="24">
        <f>IFERROR(SUM(J28:J33)/SUM(E28:E33),SUM(J28:J33))</f>
        <v>41764.839285714283</v>
      </c>
      <c r="P33" s="24">
        <f>IFERROR(SUM(K28:K33)/SUM(F28:F33),SUM(K28:K33))</f>
        <v>46246.833333333336</v>
      </c>
      <c r="Q33" s="24">
        <f>IFERROR(SUM(L28:L33)/SUM(G28:G33),SUM(L28:L33))</f>
        <v>67317.25</v>
      </c>
      <c r="R33" s="25">
        <f>IFERROR(SUM(M28:M33)/SUM(H28:H33),SUM(M28:M33))</f>
        <v>16075.052631578947</v>
      </c>
      <c r="S33" s="3"/>
    </row>
    <row r="34" spans="1:19" ht="14.25" customHeight="1" x14ac:dyDescent="0.15">
      <c r="A34" s="89"/>
      <c r="B34" s="71"/>
      <c r="C34" s="1"/>
      <c r="D34" s="8">
        <v>8</v>
      </c>
      <c r="E34" s="9">
        <v>9</v>
      </c>
      <c r="F34" s="9">
        <v>2</v>
      </c>
      <c r="G34" s="9">
        <v>4</v>
      </c>
      <c r="H34" s="10">
        <v>4</v>
      </c>
      <c r="I34" s="14">
        <v>580590</v>
      </c>
      <c r="J34" s="15">
        <v>372207</v>
      </c>
      <c r="K34" s="15">
        <v>173308</v>
      </c>
      <c r="L34" s="15">
        <v>62798</v>
      </c>
      <c r="M34" s="16">
        <v>34980</v>
      </c>
      <c r="N34" s="14">
        <f>IFERROR(SUM(I29:I34)/SUM(D29:D34),SUM(I29:I34))</f>
        <v>58287.838709677417</v>
      </c>
      <c r="O34" s="15">
        <f>IFERROR(SUM(J29:J34)/SUM(E29:E34),SUM(J29:J34))</f>
        <v>38790.85</v>
      </c>
      <c r="P34" s="15">
        <f>IFERROR(SUM(K29:K34)/SUM(F29:F34),SUM(K29:K34))</f>
        <v>47192.782608695656</v>
      </c>
      <c r="Q34" s="15">
        <f>IFERROR(SUM(L29:L34)/SUM(G29:G34),SUM(L29:L34))</f>
        <v>57521.222222222219</v>
      </c>
      <c r="R34" s="16">
        <f>IFERROR(SUM(M29:M34)/SUM(H29:H34),SUM(M29:M34))</f>
        <v>16888.526315789473</v>
      </c>
      <c r="S34" s="3"/>
    </row>
    <row r="35" spans="1:19" ht="14.65" customHeight="1" thickBot="1" x14ac:dyDescent="0.2">
      <c r="A35" s="89"/>
      <c r="B35" s="87"/>
      <c r="C35" s="1"/>
      <c r="D35" s="51">
        <v>10</v>
      </c>
      <c r="E35" s="48">
        <v>10</v>
      </c>
      <c r="F35" s="48">
        <v>2</v>
      </c>
      <c r="G35" s="48">
        <v>1</v>
      </c>
      <c r="H35" s="52">
        <v>1</v>
      </c>
      <c r="I35" s="56">
        <v>595721</v>
      </c>
      <c r="J35" s="57">
        <v>369736</v>
      </c>
      <c r="K35" s="57">
        <v>200618</v>
      </c>
      <c r="L35" s="57">
        <v>53136</v>
      </c>
      <c r="M35" s="58">
        <v>44498</v>
      </c>
      <c r="N35" s="56">
        <f>IFERROR(SUM(I30:I35)/SUM(D30:D35),SUM(I30:I35))</f>
        <v>55695.338461538464</v>
      </c>
      <c r="O35" s="57">
        <f>IFERROR(SUM(J30:J35)/SUM(E30:E35),SUM(J30:J35))</f>
        <v>36860.887096774197</v>
      </c>
      <c r="P35" s="57">
        <f>IFERROR(SUM(K30:K35)/SUM(F30:F35),SUM(K30:K35))</f>
        <v>45389.625</v>
      </c>
      <c r="Q35" s="57">
        <f>IFERROR(SUM(L30:L35)/SUM(G30:G35),SUM(L30:L35))</f>
        <v>67736.571428571435</v>
      </c>
      <c r="R35" s="58">
        <f>IFERROR(SUM(M30:M35)/SUM(H30:H35),SUM(M30:M35))</f>
        <v>19456.125</v>
      </c>
      <c r="S35" s="3"/>
    </row>
    <row r="36" spans="1:19" ht="14.25" customHeight="1" x14ac:dyDescent="0.15">
      <c r="A36" s="89"/>
      <c r="B36" s="71" t="s">
        <v>12</v>
      </c>
      <c r="C36" s="1"/>
      <c r="D36" s="26">
        <v>7</v>
      </c>
      <c r="E36" s="27">
        <v>2</v>
      </c>
      <c r="F36" s="27">
        <v>2</v>
      </c>
      <c r="G36" s="27">
        <v>0</v>
      </c>
      <c r="H36" s="28">
        <v>0</v>
      </c>
      <c r="I36" s="64">
        <v>420730</v>
      </c>
      <c r="J36" s="59">
        <v>246423</v>
      </c>
      <c r="K36" s="59">
        <v>91047</v>
      </c>
      <c r="L36" s="59">
        <v>26026</v>
      </c>
      <c r="M36" s="65">
        <v>8888</v>
      </c>
      <c r="N36" s="64">
        <f>IFERROR(SUM(I31:I36)/SUM(D31:D36),SUM(I31:I36))</f>
        <v>56585.716666666667</v>
      </c>
      <c r="O36" s="59">
        <f>IFERROR(SUM(J31:J36)/SUM(E31:E36),SUM(J31:J36))</f>
        <v>42572.5</v>
      </c>
      <c r="P36" s="59">
        <f>IFERROR(SUM(K31:K36)/SUM(F31:F36),SUM(K31:K36))</f>
        <v>45469.090909090912</v>
      </c>
      <c r="Q36" s="59">
        <f>IFERROR(SUM(L31:L36)/SUM(G31:G36),SUM(L31:L36))</f>
        <v>65700.833333333328</v>
      </c>
      <c r="R36" s="65">
        <f>IFERROR(SUM(M31:M36)/SUM(H31:H36),SUM(M31:M36))</f>
        <v>18653.857142857141</v>
      </c>
      <c r="S36" s="3"/>
    </row>
    <row r="37" spans="1:19" ht="14.25" customHeight="1" x14ac:dyDescent="0.15">
      <c r="A37" s="89"/>
      <c r="B37" s="71"/>
      <c r="C37" s="1"/>
      <c r="D37" s="8">
        <v>6</v>
      </c>
      <c r="E37" s="9">
        <v>10</v>
      </c>
      <c r="F37" s="9">
        <v>4</v>
      </c>
      <c r="G37" s="9">
        <v>0</v>
      </c>
      <c r="H37" s="10">
        <v>0</v>
      </c>
      <c r="I37" s="14">
        <v>590541</v>
      </c>
      <c r="J37" s="15">
        <v>349900</v>
      </c>
      <c r="K37" s="15">
        <v>144949</v>
      </c>
      <c r="L37" s="15">
        <v>47326</v>
      </c>
      <c r="M37" s="16">
        <v>0</v>
      </c>
      <c r="N37" s="14">
        <f>IFERROR(SUM(I32:I37)/SUM(D32:D37),SUM(I32:I37))</f>
        <v>71263.319148936163</v>
      </c>
      <c r="O37" s="15">
        <f>IFERROR(SUM(J32:J37)/SUM(E32:E37),SUM(J32:J37))</f>
        <v>40776.705882352944</v>
      </c>
      <c r="P37" s="15">
        <f>IFERROR(SUM(K32:K37)/SUM(F32:F37),SUM(K32:K37))</f>
        <v>47838.95</v>
      </c>
      <c r="Q37" s="15">
        <f>IFERROR(SUM(L32:L37)/SUM(G32:G37),SUM(L32:L37))</f>
        <v>70162.8</v>
      </c>
      <c r="R37" s="16">
        <f>IFERROR(SUM(M32:M37)/SUM(H32:H37),SUM(M32:M37))</f>
        <v>23854.625</v>
      </c>
      <c r="S37" s="3"/>
    </row>
    <row r="38" spans="1:19" ht="14.65" customHeight="1" thickBot="1" x14ac:dyDescent="0.2">
      <c r="A38" s="90"/>
      <c r="B38" s="87"/>
      <c r="C38" s="1"/>
      <c r="D38" s="11">
        <v>10</v>
      </c>
      <c r="E38" s="12">
        <v>10</v>
      </c>
      <c r="F38" s="12">
        <v>1</v>
      </c>
      <c r="G38" s="12">
        <v>0</v>
      </c>
      <c r="H38" s="13">
        <v>0</v>
      </c>
      <c r="I38" s="20">
        <v>596577</v>
      </c>
      <c r="J38" s="21">
        <v>346820</v>
      </c>
      <c r="K38" s="21">
        <v>160764</v>
      </c>
      <c r="L38" s="21">
        <v>32161</v>
      </c>
      <c r="M38" s="22">
        <v>0</v>
      </c>
      <c r="N38" s="20">
        <f>IFERROR(SUM(I33:I38)/SUM(D33:D38),SUM(I33:I38))</f>
        <v>74831.444444444438</v>
      </c>
      <c r="O38" s="21">
        <f>IFERROR(SUM(J33:J38)/SUM(E33:E38),SUM(J33:J38))</f>
        <v>43231.375</v>
      </c>
      <c r="P38" s="21">
        <f>IFERROR(SUM(K33:K38)/SUM(F33:F38),SUM(K33:K38))</f>
        <v>59215.0625</v>
      </c>
      <c r="Q38" s="21">
        <f>IFERROR(SUM(L33:L38)/SUM(G33:G38),SUM(L33:L38))</f>
        <v>61236.4</v>
      </c>
      <c r="R38" s="22">
        <f>IFERROR(SUM(M33:M38)/SUM(H33:H38),SUM(M33:M38))</f>
        <v>26693.8</v>
      </c>
      <c r="S38" s="3"/>
    </row>
    <row r="39" spans="1:19" x14ac:dyDescent="0.15">
      <c r="A39" s="88" t="s">
        <v>18</v>
      </c>
      <c r="B39" s="91" t="s">
        <v>9</v>
      </c>
      <c r="C39" s="1"/>
      <c r="D39" s="37">
        <v>9</v>
      </c>
      <c r="E39" s="38">
        <v>6</v>
      </c>
      <c r="F39" s="38">
        <v>0</v>
      </c>
      <c r="G39" s="38">
        <v>1</v>
      </c>
      <c r="H39" s="39">
        <v>2</v>
      </c>
      <c r="I39" s="40">
        <v>596313</v>
      </c>
      <c r="J39" s="42">
        <v>328590</v>
      </c>
      <c r="K39" s="42">
        <v>174642</v>
      </c>
      <c r="L39" s="42">
        <v>23654</v>
      </c>
      <c r="M39" s="43">
        <v>35956</v>
      </c>
      <c r="N39" s="40">
        <f>IFERROR(SUM(I34:I39)/SUM(D34:D39),SUM(I34:I39))</f>
        <v>67609.440000000002</v>
      </c>
      <c r="O39" s="42">
        <f>IFERROR(SUM(J34:J39)/SUM(E34:E39),SUM(J34:J39))</f>
        <v>42844.170212765959</v>
      </c>
      <c r="P39" s="42">
        <f>IFERROR(SUM(K34:K39)/SUM(F34:F39),SUM(K34:K39))</f>
        <v>85938.909090909088</v>
      </c>
      <c r="Q39" s="42">
        <f>IFERROR(SUM(L34:L39)/SUM(G34:G39),SUM(L34:L39))</f>
        <v>40850.166666666664</v>
      </c>
      <c r="R39" s="43">
        <f>IFERROR(SUM(M34:M39)/SUM(H34:H39),SUM(M34:M39))</f>
        <v>17760.285714285714</v>
      </c>
      <c r="S39" s="3"/>
    </row>
    <row r="40" spans="1:19" x14ac:dyDescent="0.15">
      <c r="A40" s="89"/>
      <c r="B40" s="71"/>
      <c r="C40" s="1"/>
      <c r="D40" s="8">
        <v>6</v>
      </c>
      <c r="E40" s="9">
        <v>4</v>
      </c>
      <c r="F40" s="9">
        <v>2</v>
      </c>
      <c r="G40" s="9">
        <v>1</v>
      </c>
      <c r="H40" s="10">
        <v>1</v>
      </c>
      <c r="I40" s="14">
        <v>596598</v>
      </c>
      <c r="J40" s="15">
        <v>338169</v>
      </c>
      <c r="K40" s="15">
        <v>176482</v>
      </c>
      <c r="L40" s="15">
        <v>23486</v>
      </c>
      <c r="M40" s="16">
        <v>21963</v>
      </c>
      <c r="N40" s="14">
        <f>IFERROR(SUM(I35:I40)/SUM(D35:D40),SUM(I35:I40))</f>
        <v>70760</v>
      </c>
      <c r="O40" s="15">
        <f>IFERROR(SUM(J35:J40)/SUM(E35:E40),SUM(J35:J40))</f>
        <v>47134.238095238092</v>
      </c>
      <c r="P40" s="15">
        <f>IFERROR(SUM(K35:K40)/SUM(F35:F40),SUM(K35:K40))</f>
        <v>86227.454545454544</v>
      </c>
      <c r="Q40" s="15">
        <f>IFERROR(SUM(L35:L40)/SUM(G35:G40),SUM(L35:L40))</f>
        <v>68596.333333333328</v>
      </c>
      <c r="R40" s="16">
        <f>IFERROR(SUM(M35:M40)/SUM(H35:H40),SUM(M35:M40))</f>
        <v>27826.25</v>
      </c>
      <c r="S40" s="3"/>
    </row>
    <row r="41" spans="1:19" ht="13.5" thickBot="1" x14ac:dyDescent="0.2">
      <c r="A41" s="89"/>
      <c r="B41" s="87"/>
      <c r="C41" s="1"/>
      <c r="D41" s="51">
        <v>7</v>
      </c>
      <c r="E41" s="48">
        <v>9</v>
      </c>
      <c r="F41" s="48">
        <v>3</v>
      </c>
      <c r="G41" s="48">
        <v>0</v>
      </c>
      <c r="H41" s="52">
        <v>1</v>
      </c>
      <c r="I41" s="56">
        <v>584024</v>
      </c>
      <c r="J41" s="57">
        <v>355971</v>
      </c>
      <c r="K41" s="57">
        <v>195896</v>
      </c>
      <c r="L41" s="57">
        <v>33979</v>
      </c>
      <c r="M41" s="58">
        <v>45729</v>
      </c>
      <c r="N41" s="56">
        <f>IFERROR(SUM(I36:I41)/SUM(D36:D41),SUM(I36:I41))</f>
        <v>75217.399999999994</v>
      </c>
      <c r="O41" s="57">
        <f>IFERROR(SUM(J36:J41)/SUM(E36:E41),SUM(J36:J41))</f>
        <v>47948.121951219509</v>
      </c>
      <c r="P41" s="57">
        <f>IFERROR(SUM(K36:K41)/SUM(F36:F41),SUM(K36:K41))</f>
        <v>78648.333333333328</v>
      </c>
      <c r="Q41" s="57">
        <f>IFERROR(SUM(L36:L41)/SUM(G36:G41),SUM(L36:L41))</f>
        <v>93316</v>
      </c>
      <c r="R41" s="58">
        <f>IFERROR(SUM(M36:M41)/SUM(H36:H41),SUM(M36:M41))</f>
        <v>28134</v>
      </c>
      <c r="S41" s="3"/>
    </row>
    <row r="42" spans="1:19" x14ac:dyDescent="0.15">
      <c r="A42" s="89"/>
      <c r="B42" s="71" t="s">
        <v>10</v>
      </c>
      <c r="C42" s="1"/>
      <c r="D42" s="26">
        <v>5</v>
      </c>
      <c r="E42" s="27">
        <v>8</v>
      </c>
      <c r="F42" s="27">
        <v>5</v>
      </c>
      <c r="G42" s="27">
        <v>1</v>
      </c>
      <c r="H42" s="28">
        <v>2</v>
      </c>
      <c r="I42" s="64">
        <v>596310</v>
      </c>
      <c r="J42" s="59">
        <v>383235</v>
      </c>
      <c r="K42" s="59">
        <v>191539</v>
      </c>
      <c r="L42" s="59">
        <v>26623</v>
      </c>
      <c r="M42" s="65">
        <v>25856</v>
      </c>
      <c r="N42" s="64">
        <f>IFERROR(SUM(I37:I42)/SUM(D37:D42),SUM(I37:I42))</f>
        <v>82799.139534883725</v>
      </c>
      <c r="O42" s="59">
        <f>IFERROR(SUM(J37:J42)/SUM(E37:E42),SUM(J37:J42))</f>
        <v>44737.978723404252</v>
      </c>
      <c r="P42" s="59">
        <f>IFERROR(SUM(K37:K42)/SUM(F37:F42),SUM(K37:K42))</f>
        <v>69618.133333333331</v>
      </c>
      <c r="Q42" s="59">
        <f>IFERROR(SUM(L37:L42)/SUM(G37:G42),SUM(L37:L42))</f>
        <v>62409.666666666664</v>
      </c>
      <c r="R42" s="65">
        <f>IFERROR(SUM(M37:M42)/SUM(H37:H42),SUM(M37:M42))</f>
        <v>21584</v>
      </c>
      <c r="S42" s="3"/>
    </row>
    <row r="43" spans="1:19" x14ac:dyDescent="0.15">
      <c r="A43" s="89"/>
      <c r="B43" s="71"/>
      <c r="C43" s="1"/>
      <c r="D43" s="8">
        <v>7</v>
      </c>
      <c r="E43" s="9">
        <v>5</v>
      </c>
      <c r="F43" s="9">
        <v>3</v>
      </c>
      <c r="G43" s="9">
        <v>0</v>
      </c>
      <c r="H43" s="10">
        <v>2</v>
      </c>
      <c r="I43" s="14">
        <v>595465</v>
      </c>
      <c r="J43" s="15">
        <v>383386</v>
      </c>
      <c r="K43" s="15">
        <v>216334</v>
      </c>
      <c r="L43" s="15">
        <v>19474</v>
      </c>
      <c r="M43" s="16">
        <v>71468</v>
      </c>
      <c r="N43" s="14">
        <f>IFERROR(SUM(I38:I43)/SUM(D38:D43),SUM(I38:I43))</f>
        <v>81029.25</v>
      </c>
      <c r="O43" s="15">
        <f>IFERROR(SUM(J38:J43)/SUM(E38:E43),SUM(J38:J43))</f>
        <v>50861.214285714283</v>
      </c>
      <c r="P43" s="15">
        <f>IFERROR(SUM(K38:K43)/SUM(F38:F43),SUM(K38:K43))</f>
        <v>79689.78571428571</v>
      </c>
      <c r="Q43" s="15">
        <f>IFERROR(SUM(L38:L43)/SUM(G38:G43),SUM(L38:L43))</f>
        <v>53125.666666666664</v>
      </c>
      <c r="R43" s="16">
        <f>IFERROR(SUM(M38:M43)/SUM(H38:H43),SUM(M38:M43))</f>
        <v>25121.5</v>
      </c>
      <c r="S43" s="3"/>
    </row>
    <row r="44" spans="1:19" ht="13.5" thickBot="1" x14ac:dyDescent="0.2">
      <c r="A44" s="89"/>
      <c r="B44" s="87"/>
      <c r="C44" s="1"/>
      <c r="D44" s="44">
        <v>13</v>
      </c>
      <c r="E44" s="45">
        <v>3</v>
      </c>
      <c r="F44" s="45">
        <v>1</v>
      </c>
      <c r="G44" s="45">
        <v>0</v>
      </c>
      <c r="H44" s="46">
        <v>4</v>
      </c>
      <c r="I44" s="66">
        <v>581293</v>
      </c>
      <c r="J44" s="61">
        <v>348596</v>
      </c>
      <c r="K44" s="61">
        <v>185940</v>
      </c>
      <c r="L44" s="61">
        <v>36201</v>
      </c>
      <c r="M44" s="67">
        <v>67993</v>
      </c>
      <c r="N44" s="66">
        <f>IFERROR(SUM(I39:I44)/SUM(D39:D44),SUM(I39:I44))</f>
        <v>75531.97872340426</v>
      </c>
      <c r="O44" s="61">
        <f>IFERROR(SUM(J39:J44)/SUM(E39:E44),SUM(J39:J44))</f>
        <v>61084.2</v>
      </c>
      <c r="P44" s="61">
        <f>IFERROR(SUM(K39:K44)/SUM(F39:F44),SUM(K39:K44))</f>
        <v>81488.071428571435</v>
      </c>
      <c r="Q44" s="61">
        <f>IFERROR(SUM(L39:L44)/SUM(G39:G44),SUM(L39:L44))</f>
        <v>54472.333333333336</v>
      </c>
      <c r="R44" s="67">
        <f>IFERROR(SUM(M39:M44)/SUM(H39:H44),SUM(M39:M44))</f>
        <v>22413.75</v>
      </c>
      <c r="S44" s="3"/>
    </row>
    <row r="45" spans="1:19" x14ac:dyDescent="0.15">
      <c r="A45" s="89"/>
      <c r="B45" s="71" t="s">
        <v>11</v>
      </c>
      <c r="C45" s="1"/>
      <c r="D45" s="49">
        <v>6</v>
      </c>
      <c r="E45" s="47">
        <v>4</v>
      </c>
      <c r="F45" s="47">
        <v>2</v>
      </c>
      <c r="G45" s="47">
        <v>0</v>
      </c>
      <c r="H45" s="50">
        <v>5</v>
      </c>
      <c r="I45" s="23">
        <v>545615</v>
      </c>
      <c r="J45" s="24">
        <v>348755</v>
      </c>
      <c r="K45" s="24">
        <v>175951</v>
      </c>
      <c r="L45" s="24">
        <v>39256</v>
      </c>
      <c r="M45" s="25">
        <v>73397</v>
      </c>
      <c r="N45" s="23">
        <f>IFERROR(SUM(I40:I45)/SUM(D40:D45),SUM(I40:I45))</f>
        <v>79529.659090909088</v>
      </c>
      <c r="O45" s="24">
        <f>IFERROR(SUM(J40:J45)/SUM(E40:E45),SUM(J40:J45))</f>
        <v>65397.333333333336</v>
      </c>
      <c r="P45" s="24">
        <f>IFERROR(SUM(K40:K45)/SUM(F40:F45),SUM(K40:K45))</f>
        <v>71383.875</v>
      </c>
      <c r="Q45" s="24">
        <f>IFERROR(SUM(L40:L45)/SUM(G40:G45),SUM(L40:L45))</f>
        <v>89509.5</v>
      </c>
      <c r="R45" s="25">
        <f>IFERROR(SUM(M40:M45)/SUM(H40:H45),SUM(M40:M45))</f>
        <v>20427.066666666666</v>
      </c>
      <c r="S45" s="3"/>
    </row>
    <row r="46" spans="1:19" x14ac:dyDescent="0.15">
      <c r="A46" s="89"/>
      <c r="B46" s="71"/>
      <c r="C46" s="1"/>
      <c r="D46" s="8">
        <v>6</v>
      </c>
      <c r="E46" s="9">
        <v>6</v>
      </c>
      <c r="F46" s="9">
        <v>7</v>
      </c>
      <c r="G46" s="9">
        <v>1</v>
      </c>
      <c r="H46" s="10">
        <v>1</v>
      </c>
      <c r="I46" s="14">
        <v>540447</v>
      </c>
      <c r="J46" s="15">
        <v>349381</v>
      </c>
      <c r="K46" s="15">
        <v>173276</v>
      </c>
      <c r="L46" s="15">
        <v>42991</v>
      </c>
      <c r="M46" s="16">
        <v>49862</v>
      </c>
      <c r="N46" s="14">
        <f>IFERROR(SUM(I41:I46)/SUM(D41:D46),SUM(I41:I46))</f>
        <v>78253.5</v>
      </c>
      <c r="O46" s="15">
        <f>IFERROR(SUM(J41:J46)/SUM(E41:E46),SUM(J41:J46))</f>
        <v>61980.685714285712</v>
      </c>
      <c r="P46" s="15">
        <f>IFERROR(SUM(K41:K46)/SUM(F41:F46),SUM(K41:K46))</f>
        <v>54235.047619047618</v>
      </c>
      <c r="Q46" s="15">
        <f>IFERROR(SUM(L41:L46)/SUM(G41:G46),SUM(L41:L46))</f>
        <v>99262</v>
      </c>
      <c r="R46" s="16">
        <f>IFERROR(SUM(M41:M46)/SUM(H41:H46),SUM(M41:M46))</f>
        <v>22287</v>
      </c>
      <c r="S46" s="3"/>
    </row>
    <row r="47" spans="1:19" ht="13.5" thickBot="1" x14ac:dyDescent="0.2">
      <c r="A47" s="89"/>
      <c r="B47" s="87"/>
      <c r="C47" s="1"/>
      <c r="D47" s="51">
        <v>7</v>
      </c>
      <c r="E47" s="48">
        <v>8</v>
      </c>
      <c r="F47" s="48">
        <v>4</v>
      </c>
      <c r="G47" s="48">
        <v>0</v>
      </c>
      <c r="H47" s="52">
        <v>2</v>
      </c>
      <c r="I47" s="56">
        <v>630785</v>
      </c>
      <c r="J47" s="57">
        <v>425262</v>
      </c>
      <c r="K47" s="57">
        <v>194790</v>
      </c>
      <c r="L47" s="57">
        <v>39768</v>
      </c>
      <c r="M47" s="58">
        <v>65090</v>
      </c>
      <c r="N47" s="56">
        <f>IFERROR(SUM(I42:I47)/SUM(D42:D47),SUM(I42:I47))</f>
        <v>79316.25</v>
      </c>
      <c r="O47" s="57">
        <f>IFERROR(SUM(J42:J47)/SUM(E42:E47),SUM(J42:J47))</f>
        <v>65841.617647058825</v>
      </c>
      <c r="P47" s="57">
        <f>IFERROR(SUM(K42:K47)/SUM(F42:F47),SUM(K42:K47))</f>
        <v>51719.545454545456</v>
      </c>
      <c r="Q47" s="57">
        <f>IFERROR(SUM(L42:L47)/SUM(G42:G47),SUM(L42:L47))</f>
        <v>102156.5</v>
      </c>
      <c r="R47" s="58">
        <f>IFERROR(SUM(M42:M47)/SUM(H42:H47),SUM(M42:M47))</f>
        <v>22104.125</v>
      </c>
      <c r="S47" s="3"/>
    </row>
    <row r="48" spans="1:19" x14ac:dyDescent="0.15">
      <c r="A48" s="89"/>
      <c r="B48" s="71" t="s">
        <v>12</v>
      </c>
      <c r="C48" s="1"/>
      <c r="D48" s="26">
        <v>13</v>
      </c>
      <c r="E48" s="27">
        <v>4</v>
      </c>
      <c r="F48" s="27">
        <v>2</v>
      </c>
      <c r="G48" s="27">
        <v>0</v>
      </c>
      <c r="H48" s="28">
        <v>4</v>
      </c>
      <c r="I48" s="64">
        <v>571181</v>
      </c>
      <c r="J48" s="59">
        <v>333259</v>
      </c>
      <c r="K48" s="59">
        <v>169979</v>
      </c>
      <c r="L48" s="59">
        <v>46103</v>
      </c>
      <c r="M48" s="65">
        <v>53896</v>
      </c>
      <c r="N48" s="64">
        <f>IFERROR(SUM(I43:I48)/SUM(D43:D48),SUM(I43:I48))</f>
        <v>66630.5</v>
      </c>
      <c r="O48" s="59">
        <f>IFERROR(SUM(J43:J48)/SUM(E43:E48),SUM(J43:J48))</f>
        <v>72954.633333333331</v>
      </c>
      <c r="P48" s="59">
        <f>IFERROR(SUM(K43:K48)/SUM(F43:F48),SUM(K43:K48))</f>
        <v>58751.052631578947</v>
      </c>
      <c r="Q48" s="59">
        <f>IFERROR(SUM(L43:L48)/SUM(G43:G48),SUM(L43:L48))</f>
        <v>223793</v>
      </c>
      <c r="R48" s="65">
        <f>IFERROR(SUM(M43:M48)/SUM(H43:H48),SUM(M43:M48))</f>
        <v>21205.888888888891</v>
      </c>
      <c r="S48" s="3"/>
    </row>
    <row r="49" spans="1:19" x14ac:dyDescent="0.15">
      <c r="A49" s="89"/>
      <c r="B49" s="71"/>
      <c r="C49" s="1"/>
      <c r="D49" s="8">
        <v>5</v>
      </c>
      <c r="E49" s="9">
        <v>6</v>
      </c>
      <c r="F49" s="9">
        <v>4</v>
      </c>
      <c r="G49" s="9">
        <v>0</v>
      </c>
      <c r="H49" s="10">
        <v>4</v>
      </c>
      <c r="I49" s="14">
        <v>618948</v>
      </c>
      <c r="J49" s="15">
        <v>360916</v>
      </c>
      <c r="K49" s="15">
        <v>178469</v>
      </c>
      <c r="L49" s="15">
        <v>43850</v>
      </c>
      <c r="M49" s="16">
        <v>46572</v>
      </c>
      <c r="N49" s="14">
        <f>IFERROR(SUM(I44:I49)/SUM(D44:D49),SUM(I44:I49))</f>
        <v>69765.38</v>
      </c>
      <c r="O49" s="15">
        <f>IFERROR(SUM(J44:J49)/SUM(E44:E49),SUM(J44:J49))</f>
        <v>69876.419354838712</v>
      </c>
      <c r="P49" s="15">
        <f>IFERROR(SUM(K44:K49)/SUM(F44:F49),SUM(K44:K49))</f>
        <v>53920.25</v>
      </c>
      <c r="Q49" s="15">
        <f>IFERROR(SUM(L44:L49)/SUM(G44:G49),SUM(L44:L49))</f>
        <v>248169</v>
      </c>
      <c r="R49" s="16">
        <f>IFERROR(SUM(M44:M49)/SUM(H44:H49),SUM(M44:M49))</f>
        <v>17840.5</v>
      </c>
      <c r="S49" s="3"/>
    </row>
    <row r="50" spans="1:19" ht="13.5" thickBot="1" x14ac:dyDescent="0.2">
      <c r="A50" s="90"/>
      <c r="B50" s="87"/>
      <c r="C50" s="1"/>
      <c r="D50" s="11">
        <v>7</v>
      </c>
      <c r="E50" s="12">
        <v>6</v>
      </c>
      <c r="F50" s="12">
        <v>5</v>
      </c>
      <c r="G50" s="12">
        <v>1</v>
      </c>
      <c r="H50" s="13">
        <v>4</v>
      </c>
      <c r="I50" s="20">
        <v>586914</v>
      </c>
      <c r="J50" s="21">
        <v>302937</v>
      </c>
      <c r="K50" s="21">
        <v>138335</v>
      </c>
      <c r="L50" s="21">
        <v>32329</v>
      </c>
      <c r="M50" s="22">
        <v>47518</v>
      </c>
      <c r="N50" s="20">
        <f>IFERROR(SUM(I45:I50)/SUM(D45:D50),SUM(I45:I50))</f>
        <v>79406.590909090912</v>
      </c>
      <c r="O50" s="21">
        <f>IFERROR(SUM(J45:J50)/SUM(E45:E50),SUM(J45:J50))</f>
        <v>62367.941176470587</v>
      </c>
      <c r="P50" s="21">
        <f>IFERROR(SUM(K45:K50)/SUM(F45:F50),SUM(K45:K50))</f>
        <v>42950</v>
      </c>
      <c r="Q50" s="21">
        <f>IFERROR(SUM(L45:L50)/SUM(G45:G50),SUM(L45:L50))</f>
        <v>122148.5</v>
      </c>
      <c r="R50" s="22">
        <f>IFERROR(SUM(M45:M50)/SUM(H45:H50),SUM(M45:M50))</f>
        <v>16816.75</v>
      </c>
      <c r="S50" s="3"/>
    </row>
  </sheetData>
  <mergeCells count="24">
    <mergeCell ref="B48:B50"/>
    <mergeCell ref="A27:A38"/>
    <mergeCell ref="A39:A50"/>
    <mergeCell ref="B30:B32"/>
    <mergeCell ref="B33:B35"/>
    <mergeCell ref="B36:B38"/>
    <mergeCell ref="B39:B41"/>
    <mergeCell ref="B42:B44"/>
    <mergeCell ref="B27:B29"/>
    <mergeCell ref="O1:S1"/>
    <mergeCell ref="J1:M1"/>
    <mergeCell ref="E1:H1"/>
    <mergeCell ref="A1:C1"/>
    <mergeCell ref="B45:B47"/>
    <mergeCell ref="A3:A14"/>
    <mergeCell ref="B3:B5"/>
    <mergeCell ref="B6:B8"/>
    <mergeCell ref="B9:B11"/>
    <mergeCell ref="B12:B14"/>
    <mergeCell ref="A15:A26"/>
    <mergeCell ref="B15:B17"/>
    <mergeCell ref="B18:B20"/>
    <mergeCell ref="B21:B23"/>
    <mergeCell ref="B24:B26"/>
  </mergeCells>
  <phoneticPr fontId="7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6" baseType="variant">
      <vt:variant>
        <vt:lpstr>کاربرگ‌ها</vt:lpstr>
      </vt:variant>
      <vt:variant>
        <vt:i4>1</vt:i4>
      </vt:variant>
      <vt:variant>
        <vt:lpstr>نمودارها</vt:lpstr>
      </vt:variant>
      <vt:variant>
        <vt:i4>1</vt:i4>
      </vt:variant>
      <vt:variant>
        <vt:lpstr>محدوده‌های نامگذاری شده</vt:lpstr>
      </vt:variant>
      <vt:variant>
        <vt:i4>1</vt:i4>
      </vt:variant>
    </vt:vector>
  </HeadingPairs>
  <TitlesOfParts>
    <vt:vector size="3" baseType="lpstr">
      <vt:lpstr>MDBF Stats</vt:lpstr>
      <vt:lpstr>Chart - MDBF - 6M RA</vt:lpstr>
      <vt:lpstr>MDBF Stats!ناحیه_چاپ</vt:lpstr>
    </vt:vector>
  </TitlesOfParts>
  <Company>KiwiRail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Murray</dc:creator>
  <cp:lastModifiedBy>Dave Allard</cp:lastModifiedBy>
  <dcterms:created xsi:type="dcterms:W3CDTF">2017-08-16T01:23:29Z</dcterms:created>
  <dcterms:modified xsi:type="dcterms:W3CDTF">2021-09-22T06:12:49Z</dcterms:modified>
</cp:coreProperties>
</file>